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S:\Dokumenty\Projekty\2018\16 - Nyrany - HH\B_Souhrnna_zprava\B_06\"/>
    </mc:Choice>
  </mc:AlternateContent>
  <xr:revisionPtr revIDLastSave="0" documentId="13_ncr:1_{58F732FD-C730-4B08-9289-8AB33DFA2906}" xr6:coauthVersionLast="47" xr6:coauthVersionMax="47" xr10:uidLastSave="{00000000-0000-0000-0000-000000000000}"/>
  <bookViews>
    <workbookView xWindow="57480" yWindow="-30" windowWidth="29040" windowHeight="16440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E3" i="1" l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B53" i="1" l="1"/>
  <c r="E53" i="1" s="1"/>
  <c r="CB30" i="1"/>
  <c r="E30" i="1" s="1"/>
  <c r="CB27" i="1"/>
  <c r="E27" i="1" s="1"/>
</calcChain>
</file>

<file path=xl/sharedStrings.xml><?xml version="1.0" encoding="utf-8"?>
<sst xmlns="http://schemas.openxmlformats.org/spreadsheetml/2006/main" count="451" uniqueCount="205">
  <si>
    <t>katalog. č.</t>
  </si>
  <si>
    <t>kateg.</t>
  </si>
  <si>
    <t>zařazení odpadu</t>
  </si>
  <si>
    <t>jedn.</t>
  </si>
  <si>
    <t>17 05 04</t>
  </si>
  <si>
    <t>O</t>
  </si>
  <si>
    <t>Vytěžené zeminy a horniny - I. třída těžitelnosti (dříve třídy 1, 2, 3, 4 a), 4 b), 4 c), 4 f))</t>
  </si>
  <si>
    <t>t</t>
  </si>
  <si>
    <t>Vytěžené zeminy a horniny - II. třída těžitelnosti (dříve třídy 4 d), 4 e), 5)</t>
  </si>
  <si>
    <t>Vytěžené zeminy a horniny - III. třída těžitelnosti (dříve třídy 6, 7)</t>
  </si>
  <si>
    <t>17 01 02</t>
  </si>
  <si>
    <t>Stavební a demoliční suť (cihly)</t>
  </si>
  <si>
    <t>17 03 02</t>
  </si>
  <si>
    <t>Vybouraný asfaltový beton bez dehtu</t>
  </si>
  <si>
    <t>17 01 01</t>
  </si>
  <si>
    <t>Beton z demolic objektů, základů TV</t>
  </si>
  <si>
    <t>17 05 08</t>
  </si>
  <si>
    <t>Štěrk z kolejiště (odpad po recyklaci)</t>
  </si>
  <si>
    <t>17 05 07*</t>
  </si>
  <si>
    <t>N</t>
  </si>
  <si>
    <t>Lokálně znečištěný štěrk a zemina z kolejiště (výhybky)</t>
  </si>
  <si>
    <t>02 01 03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</si>
  <si>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</si>
  <si>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</si>
  <si>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</si>
  <si>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</si>
  <si>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</si>
  <si>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</si>
  <si>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</si>
  <si>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</si>
  <si>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Železniční pražce dřevěné</t>
  </si>
  <si>
    <t>ks</t>
  </si>
  <si>
    <t>17 04 05</t>
  </si>
  <si>
    <t>Železniční pražce ocelové</t>
  </si>
  <si>
    <t>Železniční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</si>
  <si>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</si>
  <si>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</si>
  <si>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</si>
  <si>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</si>
  <si>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</si>
  <si>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</si>
  <si>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</si>
  <si>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</si>
  <si>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</si>
  <si>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</si>
  <si>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</si>
  <si>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</si>
  <si>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</si>
  <si>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Odpad mědi a jejich slitin (bronz, mosaz)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</si>
  <si>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</si>
  <si>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</si>
  <si>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</si>
  <si>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</si>
  <si>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</si>
  <si>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</si>
  <si>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</si>
  <si>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Asfaltové stavební nátěry</t>
  </si>
  <si>
    <t>07 03 04*</t>
  </si>
  <si>
    <t>Odpadní ředidla</t>
  </si>
  <si>
    <t>08 01 11*</t>
  </si>
  <si>
    <t>Odpadní nátěrové hmoty</t>
  </si>
  <si>
    <t>kg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</si>
  <si>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</si>
  <si>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</si>
  <si>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</si>
  <si>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</si>
  <si>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</si>
  <si>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</si>
  <si>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</si>
  <si>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</si>
  <si>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Izolátory porcelánové</t>
  </si>
  <si>
    <t>Odpojovače-ocel, porcelán 100kg</t>
  </si>
  <si>
    <t>Porcelánové podpěrky</t>
  </si>
  <si>
    <t xml:space="preserve">Elektrošrot (vyřazená el. zařízení a přístr.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</si>
  <si>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</si>
  <si>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</si>
  <si>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</si>
  <si>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</si>
  <si>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</si>
  <si>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</si>
  <si>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</si>
  <si>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</si>
  <si>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</si>
  <si>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</si>
  <si>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</si>
  <si>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</si>
  <si>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</si>
  <si>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</si>
  <si>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Pařezy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</si>
  <si>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</si>
  <si>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</si>
  <si>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</si>
  <si>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</si>
  <si>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</si>
  <si>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</si>
  <si>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</si>
  <si>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</si>
  <si>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</si>
  <si>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</si>
  <si>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</si>
  <si>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</si>
  <si>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</si>
  <si>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</si>
  <si>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</si>
  <si>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</si>
  <si>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</si>
  <si>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</si>
  <si>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</si>
  <si>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Číslo SO/PS</t>
  </si>
  <si>
    <t>Celkem</t>
  </si>
  <si>
    <t>Vypracoval:</t>
  </si>
  <si>
    <t>Datum:</t>
  </si>
  <si>
    <t>Zemina a kamení neuvedené pod číslem 17 05 03 (štěrk, písek, MZK, SC)</t>
  </si>
  <si>
    <t>Ocelová a nerezová lana</t>
  </si>
  <si>
    <t>dle projektantů jednotlivých SO/PS</t>
  </si>
  <si>
    <t>17 01 07</t>
  </si>
  <si>
    <t>Směsi betonu, cihel, tašek a keramických výrobků</t>
  </si>
  <si>
    <t>SO 11-13-07</t>
  </si>
  <si>
    <t>SO 11-13-08</t>
  </si>
  <si>
    <t>SO 11-13-09</t>
  </si>
  <si>
    <t>SO 11-13-10</t>
  </si>
  <si>
    <t>SO 11-13-11</t>
  </si>
  <si>
    <t>SO 11-12-01</t>
  </si>
  <si>
    <t>SO 11-12-02</t>
  </si>
  <si>
    <t>SO 11-12-03</t>
  </si>
  <si>
    <t>SO 11-12-04</t>
  </si>
  <si>
    <t>SO 11-12-05</t>
  </si>
  <si>
    <t>SO 12-12-01</t>
  </si>
  <si>
    <t>SO 12-12-02</t>
  </si>
  <si>
    <t>SO 11-13-12</t>
  </si>
  <si>
    <t>SO 11-13-13</t>
  </si>
  <si>
    <t>SO 11-13-14</t>
  </si>
  <si>
    <t>SO 11-13-15</t>
  </si>
  <si>
    <t>SO 11-13-16</t>
  </si>
  <si>
    <t>SO 12-13-01</t>
  </si>
  <si>
    <t>SO 11-30-01</t>
  </si>
  <si>
    <t>SO 11-30-03</t>
  </si>
  <si>
    <t>SO 11-30-02</t>
  </si>
  <si>
    <t>SO 11-13-01</t>
  </si>
  <si>
    <t>SO 11-13-02</t>
  </si>
  <si>
    <t>SO 11-13-03</t>
  </si>
  <si>
    <t>SO 11-13-04</t>
  </si>
  <si>
    <t>SO 11-13-05</t>
  </si>
  <si>
    <t>SO 11-13-06</t>
  </si>
  <si>
    <t>SO 11-10-01</t>
  </si>
  <si>
    <t>SO 11-11-01</t>
  </si>
  <si>
    <t>SO 12-10-01</t>
  </si>
  <si>
    <t>SO 12-11-01</t>
  </si>
  <si>
    <t>SO 11-99-01</t>
  </si>
  <si>
    <t>SO 12-61-01</t>
  </si>
  <si>
    <t>SO 11-71-01</t>
  </si>
  <si>
    <t>SO 11-20-01</t>
  </si>
  <si>
    <t>SO 11-20-02</t>
  </si>
  <si>
    <t>SO 11-21-01</t>
  </si>
  <si>
    <t>SO 11-21-02</t>
  </si>
  <si>
    <t>SO 11-21-03</t>
  </si>
  <si>
    <t>SO 11-21-04</t>
  </si>
  <si>
    <t>SO 11-21-05</t>
  </si>
  <si>
    <t>SO 11-21-06</t>
  </si>
  <si>
    <t>SO 11-21-07</t>
  </si>
  <si>
    <t>SO 11-21-08</t>
  </si>
  <si>
    <t>SO 11-21-09</t>
  </si>
  <si>
    <t>SO 11-21-10</t>
  </si>
  <si>
    <t>SO 11-21-11</t>
  </si>
  <si>
    <t>SO 11-21-12</t>
  </si>
  <si>
    <t>SO 11-21-13</t>
  </si>
  <si>
    <t>SO 11-21-14</t>
  </si>
  <si>
    <t>SO 11-21-15</t>
  </si>
  <si>
    <t>SO 11-21-16</t>
  </si>
  <si>
    <t>SO 11-21-17</t>
  </si>
  <si>
    <t>SO 11-21-18</t>
  </si>
  <si>
    <t>SO 11-21-19</t>
  </si>
  <si>
    <t>SO 11-21-20</t>
  </si>
  <si>
    <t>SO 11-21-21</t>
  </si>
  <si>
    <t>SO 11-21-22</t>
  </si>
  <si>
    <t>SO 11-21-23</t>
  </si>
  <si>
    <t>SO 11-22-01</t>
  </si>
  <si>
    <t>SO 11-22-02</t>
  </si>
  <si>
    <t>SO 11-22-03</t>
  </si>
  <si>
    <t>SO 11-22-04</t>
  </si>
  <si>
    <t>SO 11-22-05</t>
  </si>
  <si>
    <t>SO 11-22-06</t>
  </si>
  <si>
    <t>SO 11-22-07</t>
  </si>
  <si>
    <t>SO 11-22-08</t>
  </si>
  <si>
    <t>SO 11-22-09</t>
  </si>
  <si>
    <t>SO 11-22-10</t>
  </si>
  <si>
    <t>SO 11-22-11</t>
  </si>
  <si>
    <t>SO 11-22-12</t>
  </si>
  <si>
    <t>SO 11-22-13</t>
  </si>
  <si>
    <t>SO 11-22-14</t>
  </si>
  <si>
    <t>SO 11-61-01</t>
  </si>
  <si>
    <t>SO 12-65-01</t>
  </si>
  <si>
    <t>SO 11-30-04</t>
  </si>
  <si>
    <t>SO 11-30-05</t>
  </si>
  <si>
    <t>SO 11-30-06</t>
  </si>
  <si>
    <t>SO 11-64-01</t>
  </si>
  <si>
    <t>SO 11-64-02</t>
  </si>
  <si>
    <t>SO 11-64-03</t>
  </si>
  <si>
    <t>SO 11-64-04</t>
  </si>
  <si>
    <t>SO 12-64-01</t>
  </si>
  <si>
    <t>PS 11-01-11</t>
  </si>
  <si>
    <t>PS 12-01-11</t>
  </si>
  <si>
    <t>PS 11-01-21</t>
  </si>
  <si>
    <t>PS 12-01-51</t>
  </si>
  <si>
    <t>PS 11-01-52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</si>
</sst>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 CE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D03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2" borderId="1" xfId="0" applyFont="1" applyFill="1" applyBorder="1" applyAlignment="1">
      <alignment horizontal="center" vertical="center" wrapText="1" shrinkToFit="1"/>
    </xf>
    <xf numFmtId="49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Fill="1" applyBorder="1"/>
    <xf numFmtId="0" fontId="2" fillId="0" borderId="5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Fill="1" applyBorder="1"/>
    <xf numFmtId="49" fontId="3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vertical="top"/>
    </xf>
    <xf numFmtId="0" fontId="1" fillId="2" borderId="6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 shrinkToFit="1"/>
    </xf>
    <xf numFmtId="49" fontId="2" fillId="0" borderId="7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2" fillId="0" borderId="7" xfId="0" applyFont="1" applyFill="1" applyBorder="1"/>
    <xf numFmtId="0" fontId="2" fillId="0" borderId="7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2" fillId="0" borderId="6" xfId="0" applyFont="1" applyFill="1" applyBorder="1"/>
    <xf numFmtId="2" fontId="2" fillId="0" borderId="5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/>
    </xf>
    <xf numFmtId="14" fontId="4" fillId="0" borderId="0" xfId="0" applyNumberFormat="1" applyFont="1" applyAlignment="1">
      <alignment horizontal="center"/>
    </xf>
    <xf numFmtId="0" fontId="0" fillId="0" borderId="0" xfId="0" applyFill="1"/>
    <xf numFmtId="49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0" fontId="0" fillId="0" borderId="0" xfId="0" applyFill="1"/>
    <xf numFmtId="0" fontId="0" fillId="0" borderId="0" xfId="0"/>
    <xf numFmtId="0" fontId="0" fillId="0" borderId="0" xfId="0" applyFill="1"/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 shrinkToFit="1"/>
    </xf>
    <xf numFmtId="0" fontId="0" fillId="0" borderId="8" xfId="0" applyBorder="1"/>
    <xf numFmtId="0" fontId="2" fillId="3" borderId="3" xfId="0" applyFont="1" applyFill="1" applyBorder="1" applyAlignment="1">
      <alignment horizontal="center"/>
    </xf>
    <xf numFmtId="164" fontId="7" fillId="3" borderId="8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3" borderId="8" xfId="0" applyFill="1" applyBorder="1"/>
    <xf numFmtId="0" fontId="2" fillId="3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64" fontId="7" fillId="0" borderId="8" xfId="0" applyNumberFormat="1" applyFont="1" applyFill="1" applyBorder="1" applyAlignment="1">
      <alignment horizontal="center"/>
    </xf>
    <xf numFmtId="0" fontId="0" fillId="0" borderId="8" xfId="0" applyFill="1" applyBorder="1"/>
    <xf numFmtId="0" fontId="2" fillId="4" borderId="3" xfId="0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0" fontId="2" fillId="0" borderId="11" xfId="0" applyFont="1" applyFill="1" applyBorder="1"/>
    <xf numFmtId="0" fontId="2" fillId="0" borderId="10" xfId="0" applyFont="1" applyBorder="1" applyAlignment="1">
      <alignment horizontal="center"/>
    </xf>
    <xf numFmtId="2" fontId="2" fillId="4" borderId="10" xfId="0" applyNumberFormat="1" applyFont="1" applyFill="1" applyBorder="1" applyAlignment="1">
      <alignment horizontal="right"/>
    </xf>
    <xf numFmtId="0" fontId="1" fillId="5" borderId="12" xfId="0" applyFont="1" applyFill="1" applyBorder="1" applyAlignment="1">
      <alignment horizontal="center" vertical="center" wrapText="1" shrinkToFit="1"/>
    </xf>
    <xf numFmtId="0" fontId="1" fillId="5" borderId="13" xfId="0" applyFont="1" applyFill="1" applyBorder="1" applyAlignment="1">
      <alignment horizontal="center" vertical="center" wrapText="1" shrinkToFit="1"/>
    </xf>
    <xf numFmtId="0" fontId="1" fillId="5" borderId="14" xfId="0" applyFont="1" applyFill="1" applyBorder="1" applyAlignment="1">
      <alignment horizontal="center" vertical="center" wrapText="1" shrinkToFit="1"/>
    </xf>
    <xf numFmtId="0" fontId="1" fillId="5" borderId="15" xfId="0" applyFont="1" applyFill="1" applyBorder="1" applyAlignment="1">
      <alignment horizontal="center" vertical="center" wrapText="1" shrinkToFit="1"/>
    </xf>
    <xf numFmtId="0" fontId="1" fillId="5" borderId="16" xfId="0" applyFont="1" applyFill="1" applyBorder="1" applyAlignment="1">
      <alignment horizontal="center" vertical="center" wrapText="1" shrinkToFit="1"/>
    </xf>
    <xf numFmtId="0" fontId="1" fillId="5" borderId="17" xfId="0" applyFont="1" applyFill="1" applyBorder="1" applyAlignment="1">
      <alignment horizontal="center" vertical="center" wrapText="1" shrinkToFit="1"/>
    </xf>
    <xf numFmtId="0" fontId="0" fillId="5" borderId="18" xfId="0" applyFill="1" applyBorder="1"/>
    <xf numFmtId="0" fontId="0" fillId="5" borderId="19" xfId="0" applyFill="1" applyBorder="1"/>
    <xf numFmtId="0" fontId="0" fillId="5" borderId="20" xfId="0" applyFill="1" applyBorder="1"/>
    <xf numFmtId="0" fontId="0" fillId="5" borderId="21" xfId="0" applyFill="1" applyBorder="1"/>
    <xf numFmtId="0" fontId="0" fillId="5" borderId="8" xfId="0" applyFill="1" applyBorder="1"/>
    <xf numFmtId="0" fontId="0" fillId="5" borderId="22" xfId="0" applyFill="1" applyBorder="1"/>
    <xf numFmtId="0" fontId="2" fillId="5" borderId="21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164" fontId="7" fillId="5" borderId="21" xfId="0" applyNumberFormat="1" applyFont="1" applyFill="1" applyBorder="1" applyAlignment="1">
      <alignment horizontal="center"/>
    </xf>
    <xf numFmtId="164" fontId="7" fillId="5" borderId="8" xfId="0" applyNumberFormat="1" applyFont="1" applyFill="1" applyBorder="1" applyAlignment="1">
      <alignment horizontal="center"/>
    </xf>
    <xf numFmtId="164" fontId="7" fillId="5" borderId="22" xfId="0" applyNumberFormat="1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6" borderId="12" xfId="0" applyFont="1" applyFill="1" applyBorder="1" applyAlignment="1">
      <alignment horizontal="center" vertical="center" wrapText="1" shrinkToFit="1"/>
    </xf>
    <xf numFmtId="0" fontId="1" fillId="6" borderId="13" xfId="0" applyFont="1" applyFill="1" applyBorder="1" applyAlignment="1">
      <alignment horizontal="center" vertical="center" wrapText="1" shrinkToFit="1"/>
    </xf>
    <xf numFmtId="0" fontId="1" fillId="6" borderId="14" xfId="0" applyFont="1" applyFill="1" applyBorder="1" applyAlignment="1">
      <alignment horizontal="center" vertical="center" wrapText="1" shrinkToFit="1"/>
    </xf>
    <xf numFmtId="0" fontId="1" fillId="6" borderId="15" xfId="0" applyFont="1" applyFill="1" applyBorder="1" applyAlignment="1">
      <alignment horizontal="center" vertical="center" wrapText="1" shrinkToFit="1"/>
    </xf>
    <xf numFmtId="0" fontId="1" fillId="6" borderId="16" xfId="0" applyFont="1" applyFill="1" applyBorder="1" applyAlignment="1">
      <alignment horizontal="center" vertical="center" wrapText="1" shrinkToFit="1"/>
    </xf>
    <xf numFmtId="0" fontId="1" fillId="6" borderId="17" xfId="0" applyFont="1" applyFill="1" applyBorder="1" applyAlignment="1">
      <alignment horizontal="center" vertical="center" wrapText="1" shrinkToFit="1"/>
    </xf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0" fillId="6" borderId="8" xfId="0" applyFill="1" applyBorder="1"/>
    <xf numFmtId="0" fontId="0" fillId="6" borderId="22" xfId="0" applyFill="1" applyBorder="1"/>
    <xf numFmtId="0" fontId="2" fillId="6" borderId="21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164" fontId="7" fillId="6" borderId="21" xfId="0" applyNumberFormat="1" applyFont="1" applyFill="1" applyBorder="1" applyAlignment="1">
      <alignment horizontal="center"/>
    </xf>
    <xf numFmtId="164" fontId="7" fillId="6" borderId="8" xfId="0" applyNumberFormat="1" applyFont="1" applyFill="1" applyBorder="1" applyAlignment="1">
      <alignment horizontal="center"/>
    </xf>
    <xf numFmtId="164" fontId="7" fillId="6" borderId="22" xfId="0" applyNumberFormat="1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 vertical="center" wrapText="1" shrinkToFit="1"/>
    </xf>
    <xf numFmtId="0" fontId="0" fillId="7" borderId="8" xfId="0" applyFill="1" applyBorder="1"/>
    <xf numFmtId="0" fontId="2" fillId="7" borderId="8" xfId="0" applyFont="1" applyFill="1" applyBorder="1" applyAlignment="1">
      <alignment horizontal="center"/>
    </xf>
    <xf numFmtId="164" fontId="7" fillId="7" borderId="8" xfId="0" applyNumberFormat="1" applyFont="1" applyFill="1" applyBorder="1" applyAlignment="1">
      <alignment horizontal="center"/>
    </xf>
    <xf numFmtId="0" fontId="0" fillId="7" borderId="8" xfId="0" applyFill="1" applyBorder="1" applyAlignment="1">
      <alignment wrapText="1"/>
    </xf>
    <xf numFmtId="0" fontId="1" fillId="8" borderId="6" xfId="0" applyFont="1" applyFill="1" applyBorder="1" applyAlignment="1">
      <alignment horizontal="center" vertical="center" wrapText="1" shrinkToFit="1"/>
    </xf>
    <xf numFmtId="0" fontId="0" fillId="8" borderId="8" xfId="0" applyFill="1" applyBorder="1"/>
    <xf numFmtId="0" fontId="2" fillId="8" borderId="8" xfId="0" applyFont="1" applyFill="1" applyBorder="1" applyAlignment="1">
      <alignment horizontal="center"/>
    </xf>
    <xf numFmtId="164" fontId="7" fillId="8" borderId="8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49" fontId="5" fillId="0" borderId="0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5050"/>
      <color rgb="FFFFD03B"/>
      <color rgb="FF66FF99"/>
      <color rgb="FFFFCC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P71"/>
  <sheetViews>
    <sheetView tabSelected="1" zoomScale="85" zoomScaleNormal="85" workbookViewId="0">
      <pane xSplit="5" topLeftCell="F1" activePane="topRight" state="frozen"/>
      <selection pane="topRight" activeCell="E3" sqref="E3:E68"/>
    </sheetView>
  </sheetViews>
  <sheetFormatPr defaultRowHeight="15" x14ac:dyDescent="0.25"/>
  <cols>
    <col min="3" max="3" width="58.42578125" customWidth="1"/>
    <col min="5" max="5" width="14.140625" customWidth="1"/>
    <col min="6" max="6" width="9.42578125" style="35" customWidth="1"/>
    <col min="7" max="11" width="9.42578125" style="37" customWidth="1"/>
    <col min="12" max="12" width="10.140625" style="35" customWidth="1"/>
    <col min="13" max="13" width="9.42578125" style="35" customWidth="1"/>
    <col min="14" max="14" width="9.140625" style="35" customWidth="1"/>
    <col min="15" max="15" width="9" style="35" customWidth="1"/>
    <col min="18" max="28" width="9.140625" style="36"/>
    <col min="34" max="34" width="9.140625" style="78"/>
    <col min="35" max="57" width="9.140625" style="79"/>
    <col min="58" max="58" width="9.140625" style="80"/>
    <col min="59" max="59" width="9.140625" style="78"/>
    <col min="60" max="71" width="9.140625" style="79"/>
    <col min="72" max="72" width="9.140625" style="80"/>
    <col min="77" max="79" width="9.140625" style="36"/>
    <col min="80" max="80" width="8.85546875" style="36"/>
    <col min="82" max="84" width="9.140625" style="36"/>
    <col min="90" max="94" width="9.140625" style="36"/>
  </cols>
  <sheetData>
    <row r="1" spans="1:94" ht="26.25" thickBot="1" x14ac:dyDescent="0.3">
      <c r="A1" s="1" t="s">
        <v>0</v>
      </c>
      <c r="B1" s="112" t="s">
        <v>1</v>
      </c>
      <c r="C1" s="112" t="s">
        <v>2</v>
      </c>
      <c r="D1" s="112" t="s">
        <v>3</v>
      </c>
      <c r="E1" s="18" t="s">
        <v>108</v>
      </c>
      <c r="F1" s="44" t="s">
        <v>108</v>
      </c>
      <c r="G1" s="44" t="s">
        <v>108</v>
      </c>
      <c r="H1" s="44" t="s">
        <v>108</v>
      </c>
      <c r="I1" s="44" t="s">
        <v>108</v>
      </c>
      <c r="J1" s="44" t="s">
        <v>108</v>
      </c>
      <c r="K1" s="44" t="s">
        <v>108</v>
      </c>
      <c r="L1" s="44" t="s">
        <v>108</v>
      </c>
      <c r="M1" s="44" t="s">
        <v>108</v>
      </c>
      <c r="N1" s="44" t="s">
        <v>108</v>
      </c>
      <c r="O1" s="44" t="s">
        <v>108</v>
      </c>
      <c r="P1" s="44" t="s">
        <v>108</v>
      </c>
      <c r="Q1" s="44" t="s">
        <v>108</v>
      </c>
      <c r="R1" s="44" t="s">
        <v>108</v>
      </c>
      <c r="S1" s="44" t="s">
        <v>108</v>
      </c>
      <c r="T1" s="44" t="s">
        <v>108</v>
      </c>
      <c r="U1" s="44" t="s">
        <v>108</v>
      </c>
      <c r="V1" s="44" t="s">
        <v>108</v>
      </c>
      <c r="W1" s="44" t="s">
        <v>108</v>
      </c>
      <c r="X1" s="108" t="s">
        <v>108</v>
      </c>
      <c r="Y1" s="108" t="s">
        <v>108</v>
      </c>
      <c r="Z1" s="108" t="s">
        <v>108</v>
      </c>
      <c r="AA1" s="108" t="s">
        <v>108</v>
      </c>
      <c r="AB1" s="108" t="s">
        <v>108</v>
      </c>
      <c r="AC1" s="44" t="s">
        <v>108</v>
      </c>
      <c r="AD1" s="44" t="s">
        <v>108</v>
      </c>
      <c r="AE1" s="44" t="s">
        <v>108</v>
      </c>
      <c r="AF1" s="44" t="s">
        <v>108</v>
      </c>
      <c r="AG1" s="44" t="s">
        <v>108</v>
      </c>
      <c r="AH1" s="60" t="s">
        <v>108</v>
      </c>
      <c r="AI1" s="61" t="s">
        <v>108</v>
      </c>
      <c r="AJ1" s="61" t="s">
        <v>108</v>
      </c>
      <c r="AK1" s="61" t="s">
        <v>108</v>
      </c>
      <c r="AL1" s="61" t="s">
        <v>108</v>
      </c>
      <c r="AM1" s="61" t="s">
        <v>108</v>
      </c>
      <c r="AN1" s="61" t="s">
        <v>108</v>
      </c>
      <c r="AO1" s="61" t="s">
        <v>108</v>
      </c>
      <c r="AP1" s="61" t="s">
        <v>108</v>
      </c>
      <c r="AQ1" s="61" t="s">
        <v>108</v>
      </c>
      <c r="AR1" s="61" t="s">
        <v>108</v>
      </c>
      <c r="AS1" s="61" t="s">
        <v>108</v>
      </c>
      <c r="AT1" s="61" t="s">
        <v>108</v>
      </c>
      <c r="AU1" s="61" t="s">
        <v>108</v>
      </c>
      <c r="AV1" s="61" t="s">
        <v>108</v>
      </c>
      <c r="AW1" s="61" t="s">
        <v>108</v>
      </c>
      <c r="AX1" s="61" t="s">
        <v>108</v>
      </c>
      <c r="AY1" s="61" t="s">
        <v>108</v>
      </c>
      <c r="AZ1" s="61" t="s">
        <v>108</v>
      </c>
      <c r="BA1" s="61" t="s">
        <v>108</v>
      </c>
      <c r="BB1" s="61" t="s">
        <v>108</v>
      </c>
      <c r="BC1" s="61" t="s">
        <v>108</v>
      </c>
      <c r="BD1" s="61" t="s">
        <v>108</v>
      </c>
      <c r="BE1" s="61" t="s">
        <v>108</v>
      </c>
      <c r="BF1" s="62" t="s">
        <v>108</v>
      </c>
      <c r="BG1" s="81" t="s">
        <v>108</v>
      </c>
      <c r="BH1" s="82" t="s">
        <v>108</v>
      </c>
      <c r="BI1" s="82" t="s">
        <v>108</v>
      </c>
      <c r="BJ1" s="82" t="s">
        <v>108</v>
      </c>
      <c r="BK1" s="82" t="s">
        <v>108</v>
      </c>
      <c r="BL1" s="82" t="s">
        <v>108</v>
      </c>
      <c r="BM1" s="82" t="s">
        <v>108</v>
      </c>
      <c r="BN1" s="82" t="s">
        <v>108</v>
      </c>
      <c r="BO1" s="82" t="s">
        <v>108</v>
      </c>
      <c r="BP1" s="82" t="s">
        <v>108</v>
      </c>
      <c r="BQ1" s="82" t="s">
        <v>108</v>
      </c>
      <c r="BR1" s="82" t="s">
        <v>108</v>
      </c>
      <c r="BS1" s="82" t="s">
        <v>108</v>
      </c>
      <c r="BT1" s="83" t="s">
        <v>108</v>
      </c>
      <c r="BU1" s="44" t="s">
        <v>108</v>
      </c>
      <c r="BV1" s="99" t="s">
        <v>108</v>
      </c>
      <c r="BW1" s="99" t="s">
        <v>108</v>
      </c>
      <c r="BX1" s="99" t="s">
        <v>108</v>
      </c>
      <c r="BY1" s="99" t="s">
        <v>108</v>
      </c>
      <c r="BZ1" s="99" t="s">
        <v>108</v>
      </c>
      <c r="CA1" s="99" t="s">
        <v>108</v>
      </c>
      <c r="CB1" s="44" t="s">
        <v>108</v>
      </c>
      <c r="CC1" s="44" t="s">
        <v>108</v>
      </c>
      <c r="CD1" s="44" t="s">
        <v>108</v>
      </c>
      <c r="CE1" s="44" t="s">
        <v>108</v>
      </c>
      <c r="CF1" s="44" t="s">
        <v>108</v>
      </c>
      <c r="CG1" s="104" t="s">
        <v>108</v>
      </c>
      <c r="CH1" s="104" t="s">
        <v>108</v>
      </c>
      <c r="CI1" s="104" t="s">
        <v>108</v>
      </c>
      <c r="CJ1" s="104" t="s">
        <v>108</v>
      </c>
      <c r="CK1" s="104" t="s">
        <v>108</v>
      </c>
      <c r="CL1" s="108" t="s">
        <v>108</v>
      </c>
      <c r="CM1" s="108" t="s">
        <v>108</v>
      </c>
      <c r="CN1" s="108" t="s">
        <v>108</v>
      </c>
      <c r="CO1" s="108" t="s">
        <v>108</v>
      </c>
      <c r="CP1" s="108" t="s">
        <v>108</v>
      </c>
    </row>
    <row r="2" spans="1:94" ht="26.25" thickBot="1" x14ac:dyDescent="0.3">
      <c r="A2" s="18"/>
      <c r="B2" s="113"/>
      <c r="C2" s="113"/>
      <c r="D2" s="113"/>
      <c r="E2" s="16" t="s">
        <v>109</v>
      </c>
      <c r="F2" s="44" t="s">
        <v>144</v>
      </c>
      <c r="G2" s="44" t="s">
        <v>145</v>
      </c>
      <c r="H2" s="44" t="s">
        <v>146</v>
      </c>
      <c r="I2" s="44" t="s">
        <v>147</v>
      </c>
      <c r="J2" s="44" t="s">
        <v>148</v>
      </c>
      <c r="K2" s="44" t="s">
        <v>122</v>
      </c>
      <c r="L2" s="44" t="s">
        <v>123</v>
      </c>
      <c r="M2" s="44" t="s">
        <v>124</v>
      </c>
      <c r="N2" s="44" t="s">
        <v>125</v>
      </c>
      <c r="O2" s="44" t="s">
        <v>126</v>
      </c>
      <c r="P2" s="44" t="s">
        <v>127</v>
      </c>
      <c r="Q2" s="44" t="s">
        <v>128</v>
      </c>
      <c r="R2" s="44" t="s">
        <v>138</v>
      </c>
      <c r="S2" s="44" t="s">
        <v>139</v>
      </c>
      <c r="T2" s="44" t="s">
        <v>140</v>
      </c>
      <c r="U2" s="44" t="s">
        <v>141</v>
      </c>
      <c r="V2" s="44" t="s">
        <v>142</v>
      </c>
      <c r="W2" s="44" t="s">
        <v>143</v>
      </c>
      <c r="X2" s="108" t="s">
        <v>117</v>
      </c>
      <c r="Y2" s="108" t="s">
        <v>118</v>
      </c>
      <c r="Z2" s="108" t="s">
        <v>119</v>
      </c>
      <c r="AA2" s="108" t="s">
        <v>120</v>
      </c>
      <c r="AB2" s="108" t="s">
        <v>121</v>
      </c>
      <c r="AC2" s="44" t="s">
        <v>129</v>
      </c>
      <c r="AD2" s="44" t="s">
        <v>130</v>
      </c>
      <c r="AE2" s="44" t="s">
        <v>131</v>
      </c>
      <c r="AF2" s="44" t="s">
        <v>132</v>
      </c>
      <c r="AG2" s="44" t="s">
        <v>133</v>
      </c>
      <c r="AH2" s="63" t="s">
        <v>151</v>
      </c>
      <c r="AI2" s="64" t="s">
        <v>152</v>
      </c>
      <c r="AJ2" s="64" t="s">
        <v>153</v>
      </c>
      <c r="AK2" s="64" t="s">
        <v>154</v>
      </c>
      <c r="AL2" s="64" t="s">
        <v>155</v>
      </c>
      <c r="AM2" s="64" t="s">
        <v>156</v>
      </c>
      <c r="AN2" s="64" t="s">
        <v>157</v>
      </c>
      <c r="AO2" s="64" t="s">
        <v>158</v>
      </c>
      <c r="AP2" s="64" t="s">
        <v>159</v>
      </c>
      <c r="AQ2" s="64" t="s">
        <v>160</v>
      </c>
      <c r="AR2" s="64" t="s">
        <v>161</v>
      </c>
      <c r="AS2" s="64" t="s">
        <v>162</v>
      </c>
      <c r="AT2" s="64" t="s">
        <v>163</v>
      </c>
      <c r="AU2" s="64" t="s">
        <v>164</v>
      </c>
      <c r="AV2" s="64" t="s">
        <v>165</v>
      </c>
      <c r="AW2" s="64" t="s">
        <v>166</v>
      </c>
      <c r="AX2" s="64" t="s">
        <v>167</v>
      </c>
      <c r="AY2" s="64" t="s">
        <v>168</v>
      </c>
      <c r="AZ2" s="64" t="s">
        <v>169</v>
      </c>
      <c r="BA2" s="64" t="s">
        <v>170</v>
      </c>
      <c r="BB2" s="64" t="s">
        <v>171</v>
      </c>
      <c r="BC2" s="64" t="s">
        <v>172</v>
      </c>
      <c r="BD2" s="64" t="s">
        <v>173</v>
      </c>
      <c r="BE2" s="64" t="s">
        <v>174</v>
      </c>
      <c r="BF2" s="65" t="s">
        <v>175</v>
      </c>
      <c r="BG2" s="84" t="s">
        <v>176</v>
      </c>
      <c r="BH2" s="85" t="s">
        <v>177</v>
      </c>
      <c r="BI2" s="85" t="s">
        <v>178</v>
      </c>
      <c r="BJ2" s="85" t="s">
        <v>179</v>
      </c>
      <c r="BK2" s="85" t="s">
        <v>180</v>
      </c>
      <c r="BL2" s="85" t="s">
        <v>181</v>
      </c>
      <c r="BM2" s="85" t="s">
        <v>182</v>
      </c>
      <c r="BN2" s="85" t="s">
        <v>183</v>
      </c>
      <c r="BO2" s="85" t="s">
        <v>184</v>
      </c>
      <c r="BP2" s="85" t="s">
        <v>185</v>
      </c>
      <c r="BQ2" s="85" t="s">
        <v>186</v>
      </c>
      <c r="BR2" s="85" t="s">
        <v>187</v>
      </c>
      <c r="BS2" s="85" t="s">
        <v>188</v>
      </c>
      <c r="BT2" s="86" t="s">
        <v>189</v>
      </c>
      <c r="BU2" s="44" t="s">
        <v>134</v>
      </c>
      <c r="BV2" s="99" t="s">
        <v>135</v>
      </c>
      <c r="BW2" s="99" t="s">
        <v>137</v>
      </c>
      <c r="BX2" s="99" t="s">
        <v>136</v>
      </c>
      <c r="BY2" s="99" t="s">
        <v>192</v>
      </c>
      <c r="BZ2" s="99" t="s">
        <v>193</v>
      </c>
      <c r="CA2" s="99" t="s">
        <v>194</v>
      </c>
      <c r="CB2" s="44" t="s">
        <v>149</v>
      </c>
      <c r="CC2" s="44" t="s">
        <v>150</v>
      </c>
      <c r="CD2" s="44" t="s">
        <v>190</v>
      </c>
      <c r="CE2" s="44" t="s">
        <v>149</v>
      </c>
      <c r="CF2" s="44" t="s">
        <v>191</v>
      </c>
      <c r="CG2" s="104" t="s">
        <v>195</v>
      </c>
      <c r="CH2" s="104" t="s">
        <v>196</v>
      </c>
      <c r="CI2" s="104" t="s">
        <v>197</v>
      </c>
      <c r="CJ2" s="104" t="s">
        <v>198</v>
      </c>
      <c r="CK2" s="104" t="s">
        <v>199</v>
      </c>
      <c r="CL2" s="108" t="s">
        <v>200</v>
      </c>
      <c r="CM2" s="108" t="s">
        <v>201</v>
      </c>
      <c r="CN2" s="108" t="s">
        <v>202</v>
      </c>
      <c r="CO2" s="108" t="s">
        <v>203</v>
      </c>
      <c r="CP2" s="108" t="s">
        <v>204</v>
      </c>
    </row>
    <row r="3" spans="1:94" ht="16.5" customHeight="1" x14ac:dyDescent="0.25">
      <c r="A3" s="55" t="s">
        <v>21</v>
      </c>
      <c r="B3" s="56" t="s">
        <v>5</v>
      </c>
      <c r="C3" s="57" t="s">
        <v>22</v>
      </c>
      <c r="D3" s="58" t="s">
        <v>7</v>
      </c>
      <c r="E3" s="59">
        <f>SUM(F3:CP3)</f>
        <v>311.30000000000013</v>
      </c>
      <c r="F3" s="54"/>
      <c r="G3" s="54">
        <v>81.8</v>
      </c>
      <c r="H3" s="54"/>
      <c r="I3" s="54"/>
      <c r="J3" s="54"/>
      <c r="K3" s="43"/>
      <c r="L3" s="43"/>
      <c r="M3" s="43"/>
      <c r="N3" s="43"/>
      <c r="O3" s="43"/>
      <c r="P3" s="43"/>
      <c r="Q3" s="43"/>
      <c r="R3" s="46"/>
      <c r="S3" s="46"/>
      <c r="T3" s="46"/>
      <c r="U3" s="46"/>
      <c r="V3" s="46"/>
      <c r="W3" s="46"/>
      <c r="X3" s="46"/>
      <c r="Y3" s="46"/>
      <c r="Z3" s="46"/>
      <c r="AA3" s="46"/>
      <c r="AB3" s="48"/>
      <c r="AC3" s="49"/>
      <c r="AD3" s="49"/>
      <c r="AE3" s="49"/>
      <c r="AF3" s="49"/>
      <c r="AG3" s="49"/>
      <c r="AH3" s="66">
        <v>0.2</v>
      </c>
      <c r="AI3" s="67">
        <v>0.2</v>
      </c>
      <c r="AJ3" s="67">
        <v>0.2</v>
      </c>
      <c r="AK3" s="67">
        <v>0.2</v>
      </c>
      <c r="AL3" s="67">
        <v>0.2</v>
      </c>
      <c r="AM3" s="67">
        <v>0.2</v>
      </c>
      <c r="AN3" s="67">
        <v>0.2</v>
      </c>
      <c r="AO3" s="67">
        <v>0.2</v>
      </c>
      <c r="AP3" s="67">
        <v>0.2</v>
      </c>
      <c r="AQ3" s="67">
        <v>0.2</v>
      </c>
      <c r="AR3" s="67">
        <v>0.2</v>
      </c>
      <c r="AS3" s="67">
        <v>0.2</v>
      </c>
      <c r="AT3" s="67">
        <v>0.2</v>
      </c>
      <c r="AU3" s="67">
        <v>0.2</v>
      </c>
      <c r="AV3" s="67">
        <v>0.2</v>
      </c>
      <c r="AW3" s="67">
        <v>0.2</v>
      </c>
      <c r="AX3" s="67">
        <v>0.2</v>
      </c>
      <c r="AY3" s="67">
        <v>0.2</v>
      </c>
      <c r="AZ3" s="67">
        <v>0.2</v>
      </c>
      <c r="BA3" s="67">
        <v>0.2</v>
      </c>
      <c r="BB3" s="67">
        <v>0.2</v>
      </c>
      <c r="BC3" s="67">
        <v>0.2</v>
      </c>
      <c r="BD3" s="67">
        <v>0.2</v>
      </c>
      <c r="BE3" s="67">
        <v>0.2</v>
      </c>
      <c r="BF3" s="68">
        <v>0.2</v>
      </c>
      <c r="BG3" s="87">
        <v>0.2</v>
      </c>
      <c r="BH3" s="88">
        <v>0.2</v>
      </c>
      <c r="BI3" s="88">
        <v>0.2</v>
      </c>
      <c r="BJ3" s="88">
        <v>0.2</v>
      </c>
      <c r="BK3" s="88">
        <v>0.2</v>
      </c>
      <c r="BL3" s="88">
        <v>0.2</v>
      </c>
      <c r="BM3" s="88">
        <v>0.2</v>
      </c>
      <c r="BN3" s="88">
        <v>0.2</v>
      </c>
      <c r="BO3" s="88">
        <v>0.2</v>
      </c>
      <c r="BP3" s="88">
        <v>0.2</v>
      </c>
      <c r="BQ3" s="88">
        <v>0.2</v>
      </c>
      <c r="BR3" s="88">
        <v>0.2</v>
      </c>
      <c r="BS3" s="88">
        <v>0.2</v>
      </c>
      <c r="BT3" s="89">
        <v>0.2</v>
      </c>
      <c r="BU3" s="49"/>
      <c r="BV3" s="100">
        <v>0</v>
      </c>
      <c r="BW3" s="100">
        <v>150</v>
      </c>
      <c r="BX3" s="100">
        <v>5</v>
      </c>
      <c r="BY3" s="100">
        <v>0</v>
      </c>
      <c r="BZ3" s="100">
        <v>0</v>
      </c>
      <c r="CA3" s="103">
        <v>60</v>
      </c>
      <c r="CB3" s="45">
        <v>2</v>
      </c>
      <c r="CC3" s="45"/>
      <c r="CD3" s="45">
        <v>0.5</v>
      </c>
      <c r="CE3" s="45"/>
      <c r="CF3" s="45"/>
      <c r="CG3" s="105"/>
      <c r="CH3" s="105"/>
      <c r="CI3" s="105"/>
      <c r="CJ3" s="105"/>
      <c r="CK3" s="105"/>
      <c r="CL3" s="45">
        <v>0.3</v>
      </c>
      <c r="CM3" s="45">
        <v>0.9</v>
      </c>
      <c r="CN3" s="45">
        <v>3</v>
      </c>
      <c r="CO3" s="45"/>
      <c r="CP3" s="45"/>
    </row>
    <row r="4" spans="1:94" x14ac:dyDescent="0.25">
      <c r="A4" s="23" t="s">
        <v>21</v>
      </c>
      <c r="B4" s="24" t="s">
        <v>5</v>
      </c>
      <c r="C4" s="25" t="s">
        <v>88</v>
      </c>
      <c r="D4" s="5" t="s">
        <v>7</v>
      </c>
      <c r="E4" s="26">
        <f>SUM(F4:CP4)</f>
        <v>2.5</v>
      </c>
      <c r="F4" s="54"/>
      <c r="G4" s="54"/>
      <c r="H4" s="54"/>
      <c r="I4" s="54"/>
      <c r="J4" s="54"/>
      <c r="K4" s="43"/>
      <c r="L4" s="43"/>
      <c r="M4" s="43"/>
      <c r="N4" s="43"/>
      <c r="O4" s="43"/>
      <c r="P4" s="43"/>
      <c r="Q4" s="43"/>
      <c r="R4" s="46"/>
      <c r="S4" s="46"/>
      <c r="T4" s="46"/>
      <c r="U4" s="46"/>
      <c r="V4" s="46"/>
      <c r="W4" s="46"/>
      <c r="X4" s="46"/>
      <c r="Y4" s="46"/>
      <c r="Z4" s="46"/>
      <c r="AA4" s="46"/>
      <c r="AB4" s="48"/>
      <c r="AC4" s="49"/>
      <c r="AD4" s="49"/>
      <c r="AE4" s="49"/>
      <c r="AF4" s="49"/>
      <c r="AG4" s="49"/>
      <c r="AH4" s="69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1"/>
      <c r="BG4" s="90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2"/>
      <c r="BU4" s="49"/>
      <c r="BV4" s="100"/>
      <c r="BW4" s="100"/>
      <c r="BX4" s="100"/>
      <c r="BY4" s="100"/>
      <c r="BZ4" s="100"/>
      <c r="CA4" s="100"/>
      <c r="CB4" s="45">
        <v>2</v>
      </c>
      <c r="CC4" s="45"/>
      <c r="CD4" s="45">
        <v>0.5</v>
      </c>
      <c r="CE4" s="45"/>
      <c r="CF4" s="45"/>
      <c r="CG4" s="105"/>
      <c r="CH4" s="105"/>
      <c r="CI4" s="105"/>
      <c r="CJ4" s="105"/>
      <c r="CK4" s="105"/>
      <c r="CL4" s="45"/>
      <c r="CM4" s="45"/>
      <c r="CN4" s="45"/>
      <c r="CO4" s="45"/>
      <c r="CP4" s="45"/>
    </row>
    <row r="5" spans="1:94" x14ac:dyDescent="0.25">
      <c r="A5" s="2" t="s">
        <v>67</v>
      </c>
      <c r="B5" s="3" t="s">
        <v>5</v>
      </c>
      <c r="C5" s="4" t="s">
        <v>68</v>
      </c>
      <c r="D5" s="5" t="s">
        <v>7</v>
      </c>
      <c r="E5" s="26">
        <f t="shared" ref="E5:E68" si="0">SUM(F5:CP5)</f>
        <v>4.859</v>
      </c>
      <c r="F5" s="54">
        <v>4.3639999999999999</v>
      </c>
      <c r="G5" s="54"/>
      <c r="H5" s="54">
        <v>0.495</v>
      </c>
      <c r="I5" s="54"/>
      <c r="J5" s="54"/>
      <c r="K5" s="43"/>
      <c r="L5" s="43"/>
      <c r="M5" s="43"/>
      <c r="N5" s="43"/>
      <c r="O5" s="43"/>
      <c r="P5" s="43"/>
      <c r="Q5" s="43"/>
      <c r="R5" s="46"/>
      <c r="S5" s="46"/>
      <c r="T5" s="46"/>
      <c r="U5" s="46"/>
      <c r="V5" s="46"/>
      <c r="W5" s="46"/>
      <c r="X5" s="46"/>
      <c r="Y5" s="46"/>
      <c r="Z5" s="46"/>
      <c r="AA5" s="46"/>
      <c r="AB5" s="48"/>
      <c r="AC5" s="49"/>
      <c r="AD5" s="49"/>
      <c r="AE5" s="49"/>
      <c r="AF5" s="49"/>
      <c r="AG5" s="49"/>
      <c r="AH5" s="69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1"/>
      <c r="BG5" s="90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2"/>
      <c r="BU5" s="49"/>
      <c r="BV5" s="100"/>
      <c r="BW5" s="100"/>
      <c r="BX5" s="100"/>
      <c r="BY5" s="100"/>
      <c r="BZ5" s="100"/>
      <c r="CA5" s="100"/>
      <c r="CB5" s="45"/>
      <c r="CC5" s="45"/>
      <c r="CD5" s="45"/>
      <c r="CE5" s="45"/>
      <c r="CF5" s="45"/>
      <c r="CG5" s="105"/>
      <c r="CH5" s="105"/>
      <c r="CI5" s="105"/>
      <c r="CJ5" s="105"/>
      <c r="CK5" s="105"/>
      <c r="CL5" s="45"/>
      <c r="CM5" s="45"/>
      <c r="CN5" s="45"/>
      <c r="CO5" s="45"/>
      <c r="CP5" s="45"/>
    </row>
    <row r="6" spans="1:94" x14ac:dyDescent="0.25">
      <c r="A6" s="6" t="s">
        <v>57</v>
      </c>
      <c r="B6" s="7" t="s">
        <v>19</v>
      </c>
      <c r="C6" s="4" t="s">
        <v>58</v>
      </c>
      <c r="D6" s="5" t="s">
        <v>7</v>
      </c>
      <c r="E6" s="26">
        <f t="shared" si="0"/>
        <v>0</v>
      </c>
      <c r="F6" s="54"/>
      <c r="G6" s="54"/>
      <c r="H6" s="54"/>
      <c r="I6" s="54"/>
      <c r="J6" s="54"/>
      <c r="K6" s="43"/>
      <c r="L6" s="43"/>
      <c r="M6" s="43"/>
      <c r="N6" s="43"/>
      <c r="O6" s="43"/>
      <c r="P6" s="43"/>
      <c r="Q6" s="43"/>
      <c r="R6" s="46"/>
      <c r="S6" s="46"/>
      <c r="T6" s="46"/>
      <c r="U6" s="46"/>
      <c r="V6" s="46"/>
      <c r="W6" s="46"/>
      <c r="X6" s="46"/>
      <c r="Y6" s="46"/>
      <c r="Z6" s="46"/>
      <c r="AA6" s="46"/>
      <c r="AB6" s="48"/>
      <c r="AC6" s="49"/>
      <c r="AD6" s="49"/>
      <c r="AE6" s="49"/>
      <c r="AF6" s="49"/>
      <c r="AG6" s="49"/>
      <c r="AH6" s="69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1"/>
      <c r="BG6" s="90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2"/>
      <c r="BU6" s="49"/>
      <c r="BV6" s="100"/>
      <c r="BW6" s="100"/>
      <c r="BX6" s="100"/>
      <c r="BY6" s="100"/>
      <c r="BZ6" s="100"/>
      <c r="CA6" s="100"/>
      <c r="CB6" s="45"/>
      <c r="CC6" s="45"/>
      <c r="CD6" s="45"/>
      <c r="CE6" s="45"/>
      <c r="CF6" s="45"/>
      <c r="CG6" s="105"/>
      <c r="CH6" s="105"/>
      <c r="CI6" s="105"/>
      <c r="CJ6" s="105"/>
      <c r="CK6" s="105"/>
      <c r="CL6" s="45"/>
      <c r="CM6" s="45"/>
      <c r="CN6" s="45"/>
      <c r="CO6" s="45"/>
      <c r="CP6" s="45"/>
    </row>
    <row r="7" spans="1:94" x14ac:dyDescent="0.25">
      <c r="A7" s="2" t="s">
        <v>59</v>
      </c>
      <c r="B7" s="3" t="s">
        <v>19</v>
      </c>
      <c r="C7" s="10" t="s">
        <v>60</v>
      </c>
      <c r="D7" s="9" t="s">
        <v>61</v>
      </c>
      <c r="E7" s="26">
        <f t="shared" si="0"/>
        <v>0</v>
      </c>
      <c r="F7" s="54"/>
      <c r="G7" s="54"/>
      <c r="H7" s="54"/>
      <c r="I7" s="54"/>
      <c r="J7" s="54"/>
      <c r="K7" s="43"/>
      <c r="L7" s="43"/>
      <c r="M7" s="43"/>
      <c r="N7" s="43"/>
      <c r="O7" s="43"/>
      <c r="P7" s="43"/>
      <c r="Q7" s="43"/>
      <c r="R7" s="46"/>
      <c r="S7" s="46"/>
      <c r="T7" s="46"/>
      <c r="U7" s="46"/>
      <c r="V7" s="46"/>
      <c r="W7" s="46"/>
      <c r="X7" s="46"/>
      <c r="Y7" s="46"/>
      <c r="Z7" s="46"/>
      <c r="AA7" s="46"/>
      <c r="AB7" s="48"/>
      <c r="AC7" s="49"/>
      <c r="AD7" s="49"/>
      <c r="AE7" s="49"/>
      <c r="AF7" s="49"/>
      <c r="AG7" s="49"/>
      <c r="AH7" s="69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1"/>
      <c r="BG7" s="90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2"/>
      <c r="BU7" s="49"/>
      <c r="BV7" s="100"/>
      <c r="BW7" s="100"/>
      <c r="BX7" s="100"/>
      <c r="BY7" s="100"/>
      <c r="BZ7" s="100"/>
      <c r="CA7" s="100"/>
      <c r="CB7" s="45"/>
      <c r="CC7" s="45"/>
      <c r="CD7" s="45"/>
      <c r="CE7" s="45"/>
      <c r="CF7" s="45"/>
      <c r="CG7" s="105"/>
      <c r="CH7" s="105"/>
      <c r="CI7" s="105"/>
      <c r="CJ7" s="105"/>
      <c r="CK7" s="105"/>
      <c r="CL7" s="45"/>
      <c r="CM7" s="45"/>
      <c r="CN7" s="45"/>
      <c r="CO7" s="45"/>
      <c r="CP7" s="45"/>
    </row>
    <row r="8" spans="1:94" x14ac:dyDescent="0.25">
      <c r="A8" s="2" t="s">
        <v>62</v>
      </c>
      <c r="B8" s="3" t="s">
        <v>19</v>
      </c>
      <c r="C8" s="10" t="s">
        <v>63</v>
      </c>
      <c r="D8" s="9" t="s">
        <v>61</v>
      </c>
      <c r="E8" s="26">
        <f t="shared" si="0"/>
        <v>1.1000000000000001</v>
      </c>
      <c r="F8" s="54"/>
      <c r="G8" s="54"/>
      <c r="H8" s="54"/>
      <c r="I8" s="54"/>
      <c r="J8" s="54"/>
      <c r="K8" s="43"/>
      <c r="L8" s="43"/>
      <c r="M8" s="43"/>
      <c r="N8" s="43"/>
      <c r="O8" s="43"/>
      <c r="P8" s="43"/>
      <c r="Q8" s="43"/>
      <c r="R8" s="46"/>
      <c r="S8" s="46"/>
      <c r="T8" s="46"/>
      <c r="U8" s="46"/>
      <c r="V8" s="46"/>
      <c r="W8" s="46"/>
      <c r="X8" s="46"/>
      <c r="Y8" s="46"/>
      <c r="Z8" s="46"/>
      <c r="AA8" s="46"/>
      <c r="AB8" s="48"/>
      <c r="AC8" s="49"/>
      <c r="AD8" s="49"/>
      <c r="AE8" s="49"/>
      <c r="AF8" s="49"/>
      <c r="AG8" s="49"/>
      <c r="AH8" s="69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1"/>
      <c r="BG8" s="90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2"/>
      <c r="BU8" s="49"/>
      <c r="BV8" s="100"/>
      <c r="BW8" s="100"/>
      <c r="BX8" s="100"/>
      <c r="BY8" s="100"/>
      <c r="BZ8" s="100"/>
      <c r="CA8" s="100"/>
      <c r="CB8" s="45">
        <v>0.5</v>
      </c>
      <c r="CC8" s="45"/>
      <c r="CD8" s="45">
        <v>0.1</v>
      </c>
      <c r="CE8" s="45"/>
      <c r="CF8" s="45">
        <v>0.5</v>
      </c>
      <c r="CG8" s="105"/>
      <c r="CH8" s="105"/>
      <c r="CI8" s="105"/>
      <c r="CJ8" s="105"/>
      <c r="CK8" s="105"/>
      <c r="CL8" s="45"/>
      <c r="CM8" s="45"/>
      <c r="CN8" s="45"/>
      <c r="CO8" s="45"/>
      <c r="CP8" s="45"/>
    </row>
    <row r="9" spans="1:94" x14ac:dyDescent="0.25">
      <c r="A9" s="11" t="s">
        <v>41</v>
      </c>
      <c r="B9" s="3" t="s">
        <v>19</v>
      </c>
      <c r="C9" s="10" t="s">
        <v>42</v>
      </c>
      <c r="D9" s="9" t="s">
        <v>31</v>
      </c>
      <c r="E9" s="26">
        <f t="shared" si="0"/>
        <v>0</v>
      </c>
      <c r="F9" s="54"/>
      <c r="G9" s="54"/>
      <c r="H9" s="54"/>
      <c r="I9" s="54"/>
      <c r="J9" s="54"/>
      <c r="K9" s="43"/>
      <c r="L9" s="43"/>
      <c r="M9" s="43"/>
      <c r="N9" s="43"/>
      <c r="O9" s="43"/>
      <c r="P9" s="43"/>
      <c r="Q9" s="43"/>
      <c r="R9" s="46"/>
      <c r="S9" s="46"/>
      <c r="T9" s="46"/>
      <c r="U9" s="46"/>
      <c r="V9" s="46"/>
      <c r="W9" s="46"/>
      <c r="X9" s="46"/>
      <c r="Y9" s="46"/>
      <c r="Z9" s="46"/>
      <c r="AA9" s="46"/>
      <c r="AB9" s="48"/>
      <c r="AC9" s="49"/>
      <c r="AD9" s="49"/>
      <c r="AE9" s="49"/>
      <c r="AF9" s="49"/>
      <c r="AG9" s="49"/>
      <c r="AH9" s="69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1"/>
      <c r="BG9" s="90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2"/>
      <c r="BU9" s="49"/>
      <c r="BV9" s="100"/>
      <c r="BW9" s="100"/>
      <c r="BX9" s="100"/>
      <c r="BY9" s="100"/>
      <c r="BZ9" s="100"/>
      <c r="CA9" s="100"/>
      <c r="CB9" s="45"/>
      <c r="CC9" s="45"/>
      <c r="CD9" s="45"/>
      <c r="CE9" s="45"/>
      <c r="CF9" s="45"/>
      <c r="CG9" s="105"/>
      <c r="CH9" s="105"/>
      <c r="CI9" s="105"/>
      <c r="CJ9" s="105"/>
      <c r="CK9" s="105"/>
      <c r="CL9" s="45"/>
      <c r="CM9" s="45"/>
      <c r="CN9" s="45"/>
      <c r="CO9" s="45"/>
      <c r="CP9" s="45"/>
    </row>
    <row r="10" spans="1:94" x14ac:dyDescent="0.25">
      <c r="A10" s="2" t="s">
        <v>41</v>
      </c>
      <c r="B10" s="3" t="s">
        <v>19</v>
      </c>
      <c r="C10" s="10" t="s">
        <v>98</v>
      </c>
      <c r="D10" s="9" t="s">
        <v>31</v>
      </c>
      <c r="E10" s="26">
        <f t="shared" si="0"/>
        <v>0</v>
      </c>
      <c r="F10" s="54"/>
      <c r="G10" s="54"/>
      <c r="H10" s="54"/>
      <c r="I10" s="54"/>
      <c r="J10" s="54"/>
      <c r="K10" s="43"/>
      <c r="L10" s="43"/>
      <c r="M10" s="43"/>
      <c r="N10" s="43"/>
      <c r="O10" s="43"/>
      <c r="P10" s="43"/>
      <c r="Q10" s="43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8"/>
      <c r="AC10" s="49"/>
      <c r="AD10" s="49"/>
      <c r="AE10" s="49"/>
      <c r="AF10" s="49"/>
      <c r="AG10" s="49"/>
      <c r="AH10" s="69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1"/>
      <c r="BG10" s="90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2"/>
      <c r="BU10" s="49"/>
      <c r="BV10" s="100"/>
      <c r="BW10" s="100"/>
      <c r="BX10" s="100"/>
      <c r="BY10" s="100"/>
      <c r="BZ10" s="100"/>
      <c r="CA10" s="100"/>
      <c r="CB10" s="45"/>
      <c r="CC10" s="45"/>
      <c r="CD10" s="45"/>
      <c r="CE10" s="45"/>
      <c r="CF10" s="45"/>
      <c r="CG10" s="105"/>
      <c r="CH10" s="105"/>
      <c r="CI10" s="105"/>
      <c r="CJ10" s="105"/>
      <c r="CK10" s="105"/>
      <c r="CL10" s="45"/>
      <c r="CM10" s="45"/>
      <c r="CN10" s="45"/>
      <c r="CO10" s="45"/>
      <c r="CP10" s="45"/>
    </row>
    <row r="11" spans="1:94" x14ac:dyDescent="0.25">
      <c r="A11" s="11" t="s">
        <v>43</v>
      </c>
      <c r="B11" s="3" t="s">
        <v>19</v>
      </c>
      <c r="C11" s="10" t="s">
        <v>44</v>
      </c>
      <c r="D11" s="9" t="s">
        <v>31</v>
      </c>
      <c r="E11" s="26">
        <f t="shared" si="0"/>
        <v>0</v>
      </c>
      <c r="F11" s="54"/>
      <c r="G11" s="54"/>
      <c r="H11" s="54"/>
      <c r="I11" s="54"/>
      <c r="J11" s="54"/>
      <c r="K11" s="43"/>
      <c r="L11" s="43"/>
      <c r="M11" s="43"/>
      <c r="N11" s="43"/>
      <c r="O11" s="43"/>
      <c r="P11" s="43"/>
      <c r="Q11" s="43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8"/>
      <c r="AC11" s="49"/>
      <c r="AD11" s="49"/>
      <c r="AE11" s="49"/>
      <c r="AF11" s="49"/>
      <c r="AG11" s="49"/>
      <c r="AH11" s="69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1"/>
      <c r="BG11" s="90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2"/>
      <c r="BU11" s="49"/>
      <c r="BV11" s="100"/>
      <c r="BW11" s="100"/>
      <c r="BX11" s="100"/>
      <c r="BY11" s="100"/>
      <c r="BZ11" s="100"/>
      <c r="CA11" s="100"/>
      <c r="CB11" s="45"/>
      <c r="CC11" s="45"/>
      <c r="CD11" s="45"/>
      <c r="CE11" s="45"/>
      <c r="CF11" s="45"/>
      <c r="CG11" s="105"/>
      <c r="CH11" s="105"/>
      <c r="CI11" s="105"/>
      <c r="CJ11" s="105"/>
      <c r="CK11" s="105"/>
      <c r="CL11" s="45"/>
      <c r="CM11" s="45"/>
      <c r="CN11" s="45"/>
      <c r="CO11" s="45"/>
      <c r="CP11" s="45"/>
    </row>
    <row r="12" spans="1:94" x14ac:dyDescent="0.25">
      <c r="A12" s="2" t="s">
        <v>43</v>
      </c>
      <c r="B12" s="3" t="s">
        <v>19</v>
      </c>
      <c r="C12" s="10" t="s">
        <v>76</v>
      </c>
      <c r="D12" s="9" t="s">
        <v>31</v>
      </c>
      <c r="E12" s="26">
        <f t="shared" si="0"/>
        <v>0</v>
      </c>
      <c r="F12" s="54"/>
      <c r="G12" s="54"/>
      <c r="H12" s="54"/>
      <c r="I12" s="54"/>
      <c r="J12" s="54"/>
      <c r="K12" s="43"/>
      <c r="L12" s="43"/>
      <c r="M12" s="43"/>
      <c r="N12" s="43"/>
      <c r="O12" s="43"/>
      <c r="P12" s="43"/>
      <c r="Q12" s="43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8"/>
      <c r="AC12" s="49"/>
      <c r="AD12" s="49"/>
      <c r="AE12" s="49"/>
      <c r="AF12" s="49"/>
      <c r="AG12" s="49"/>
      <c r="AH12" s="69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1"/>
      <c r="BG12" s="90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2"/>
      <c r="BU12" s="49"/>
      <c r="BV12" s="100"/>
      <c r="BW12" s="100"/>
      <c r="BX12" s="100"/>
      <c r="BY12" s="100"/>
      <c r="BZ12" s="100"/>
      <c r="CA12" s="100"/>
      <c r="CB12" s="45"/>
      <c r="CC12" s="45"/>
      <c r="CD12" s="45"/>
      <c r="CE12" s="45"/>
      <c r="CF12" s="45"/>
      <c r="CG12" s="105"/>
      <c r="CH12" s="105"/>
      <c r="CI12" s="105"/>
      <c r="CJ12" s="105"/>
      <c r="CK12" s="105"/>
      <c r="CL12" s="45"/>
      <c r="CM12" s="45"/>
      <c r="CN12" s="45"/>
      <c r="CO12" s="45"/>
      <c r="CP12" s="45"/>
    </row>
    <row r="13" spans="1:94" x14ac:dyDescent="0.25">
      <c r="A13" s="2" t="s">
        <v>43</v>
      </c>
      <c r="B13" s="3" t="s">
        <v>19</v>
      </c>
      <c r="C13" s="10" t="s">
        <v>89</v>
      </c>
      <c r="D13" s="9" t="s">
        <v>31</v>
      </c>
      <c r="E13" s="26">
        <f t="shared" si="0"/>
        <v>0</v>
      </c>
      <c r="F13" s="54"/>
      <c r="G13" s="54"/>
      <c r="H13" s="54"/>
      <c r="I13" s="54"/>
      <c r="J13" s="54"/>
      <c r="K13" s="43"/>
      <c r="L13" s="43"/>
      <c r="M13" s="43"/>
      <c r="N13" s="43"/>
      <c r="O13" s="43"/>
      <c r="P13" s="43"/>
      <c r="Q13" s="43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8"/>
      <c r="AC13" s="49"/>
      <c r="AD13" s="49"/>
      <c r="AE13" s="49"/>
      <c r="AF13" s="49"/>
      <c r="AG13" s="49"/>
      <c r="AH13" s="69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1"/>
      <c r="BG13" s="90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2"/>
      <c r="BU13" s="49"/>
      <c r="BV13" s="100"/>
      <c r="BW13" s="100"/>
      <c r="BX13" s="100"/>
      <c r="BY13" s="100"/>
      <c r="BZ13" s="100"/>
      <c r="CA13" s="100"/>
      <c r="CB13" s="45"/>
      <c r="CC13" s="45"/>
      <c r="CD13" s="45"/>
      <c r="CE13" s="45"/>
      <c r="CF13" s="45"/>
      <c r="CG13" s="105"/>
      <c r="CH13" s="105"/>
      <c r="CI13" s="105"/>
      <c r="CJ13" s="105"/>
      <c r="CK13" s="105"/>
      <c r="CL13" s="45"/>
      <c r="CM13" s="45"/>
      <c r="CN13" s="45"/>
      <c r="CO13" s="45"/>
      <c r="CP13" s="45"/>
    </row>
    <row r="14" spans="1:94" x14ac:dyDescent="0.25">
      <c r="A14" s="2" t="s">
        <v>43</v>
      </c>
      <c r="B14" s="3" t="s">
        <v>19</v>
      </c>
      <c r="C14" s="10" t="s">
        <v>91</v>
      </c>
      <c r="D14" s="9" t="s">
        <v>31</v>
      </c>
      <c r="E14" s="26">
        <f t="shared" si="0"/>
        <v>0</v>
      </c>
      <c r="F14" s="54"/>
      <c r="G14" s="54"/>
      <c r="H14" s="54"/>
      <c r="I14" s="54"/>
      <c r="J14" s="54"/>
      <c r="K14" s="43"/>
      <c r="L14" s="43"/>
      <c r="M14" s="43"/>
      <c r="N14" s="43"/>
      <c r="O14" s="43"/>
      <c r="P14" s="43"/>
      <c r="Q14" s="43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8"/>
      <c r="AC14" s="49"/>
      <c r="AD14" s="49"/>
      <c r="AE14" s="49"/>
      <c r="AF14" s="49"/>
      <c r="AG14" s="49"/>
      <c r="AH14" s="69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1"/>
      <c r="BG14" s="90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2"/>
      <c r="BU14" s="49"/>
      <c r="BV14" s="100"/>
      <c r="BW14" s="100"/>
      <c r="BX14" s="100"/>
      <c r="BY14" s="100"/>
      <c r="BZ14" s="100"/>
      <c r="CA14" s="100"/>
      <c r="CB14" s="45"/>
      <c r="CC14" s="45"/>
      <c r="CD14" s="45"/>
      <c r="CE14" s="45"/>
      <c r="CF14" s="45"/>
      <c r="CG14" s="105"/>
      <c r="CH14" s="105"/>
      <c r="CI14" s="105"/>
      <c r="CJ14" s="105"/>
      <c r="CK14" s="105"/>
      <c r="CL14" s="45"/>
      <c r="CM14" s="45"/>
      <c r="CN14" s="45"/>
      <c r="CO14" s="45"/>
      <c r="CP14" s="45"/>
    </row>
    <row r="15" spans="1:94" x14ac:dyDescent="0.25">
      <c r="A15" s="2" t="s">
        <v>43</v>
      </c>
      <c r="B15" s="3" t="s">
        <v>19</v>
      </c>
      <c r="C15" s="10" t="s">
        <v>93</v>
      </c>
      <c r="D15" s="9" t="s">
        <v>31</v>
      </c>
      <c r="E15" s="26">
        <f t="shared" si="0"/>
        <v>0</v>
      </c>
      <c r="F15" s="54"/>
      <c r="G15" s="54"/>
      <c r="H15" s="54"/>
      <c r="I15" s="54"/>
      <c r="J15" s="54"/>
      <c r="K15" s="43"/>
      <c r="L15" s="43"/>
      <c r="M15" s="43"/>
      <c r="N15" s="43"/>
      <c r="O15" s="43"/>
      <c r="P15" s="43"/>
      <c r="Q15" s="43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8"/>
      <c r="AC15" s="49"/>
      <c r="AD15" s="49"/>
      <c r="AE15" s="49"/>
      <c r="AF15" s="49"/>
      <c r="AG15" s="49"/>
      <c r="AH15" s="69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1"/>
      <c r="BG15" s="90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2"/>
      <c r="BU15" s="49"/>
      <c r="BV15" s="100"/>
      <c r="BW15" s="100"/>
      <c r="BX15" s="100"/>
      <c r="BY15" s="100"/>
      <c r="BZ15" s="100"/>
      <c r="CA15" s="100"/>
      <c r="CB15" s="45"/>
      <c r="CC15" s="45"/>
      <c r="CD15" s="45"/>
      <c r="CE15" s="45"/>
      <c r="CF15" s="45"/>
      <c r="CG15" s="105"/>
      <c r="CH15" s="105"/>
      <c r="CI15" s="105"/>
      <c r="CJ15" s="105"/>
      <c r="CK15" s="105"/>
      <c r="CL15" s="45"/>
      <c r="CM15" s="45"/>
      <c r="CN15" s="45"/>
      <c r="CO15" s="45"/>
      <c r="CP15" s="45"/>
    </row>
    <row r="16" spans="1:94" x14ac:dyDescent="0.25">
      <c r="A16" s="2" t="s">
        <v>43</v>
      </c>
      <c r="B16" s="3" t="s">
        <v>19</v>
      </c>
      <c r="C16" s="10" t="s">
        <v>99</v>
      </c>
      <c r="D16" s="9" t="s">
        <v>31</v>
      </c>
      <c r="E16" s="26">
        <f t="shared" si="0"/>
        <v>0</v>
      </c>
      <c r="F16" s="54"/>
      <c r="G16" s="54"/>
      <c r="H16" s="54"/>
      <c r="I16" s="54"/>
      <c r="J16" s="54"/>
      <c r="K16" s="43"/>
      <c r="L16" s="43"/>
      <c r="M16" s="43"/>
      <c r="N16" s="43"/>
      <c r="O16" s="43"/>
      <c r="P16" s="43"/>
      <c r="Q16" s="43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8"/>
      <c r="AC16" s="49"/>
      <c r="AD16" s="49"/>
      <c r="AE16" s="49"/>
      <c r="AF16" s="49"/>
      <c r="AG16" s="49"/>
      <c r="AH16" s="69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1"/>
      <c r="BG16" s="90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2"/>
      <c r="BU16" s="49"/>
      <c r="BV16" s="100"/>
      <c r="BW16" s="100"/>
      <c r="BX16" s="100"/>
      <c r="BY16" s="100"/>
      <c r="BZ16" s="100"/>
      <c r="CA16" s="100"/>
      <c r="CB16" s="45"/>
      <c r="CC16" s="45"/>
      <c r="CD16" s="45"/>
      <c r="CE16" s="45"/>
      <c r="CF16" s="45"/>
      <c r="CG16" s="105"/>
      <c r="CH16" s="105"/>
      <c r="CI16" s="105"/>
      <c r="CJ16" s="105"/>
      <c r="CK16" s="105"/>
      <c r="CL16" s="45"/>
      <c r="CM16" s="45"/>
      <c r="CN16" s="45"/>
      <c r="CO16" s="45"/>
      <c r="CP16" s="45"/>
    </row>
    <row r="17" spans="1:94" x14ac:dyDescent="0.25">
      <c r="A17" s="11" t="s">
        <v>45</v>
      </c>
      <c r="B17" s="3" t="s">
        <v>5</v>
      </c>
      <c r="C17" s="10" t="s">
        <v>46</v>
      </c>
      <c r="D17" s="9" t="s">
        <v>31</v>
      </c>
      <c r="E17" s="26">
        <f t="shared" si="0"/>
        <v>0</v>
      </c>
      <c r="F17" s="54"/>
      <c r="G17" s="54"/>
      <c r="H17" s="54"/>
      <c r="I17" s="54"/>
      <c r="J17" s="54"/>
      <c r="K17" s="43"/>
      <c r="L17" s="43"/>
      <c r="M17" s="43"/>
      <c r="N17" s="43"/>
      <c r="O17" s="43"/>
      <c r="P17" s="43"/>
      <c r="Q17" s="43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8"/>
      <c r="AC17" s="49"/>
      <c r="AD17" s="49"/>
      <c r="AE17" s="49"/>
      <c r="AF17" s="49"/>
      <c r="AG17" s="49"/>
      <c r="AH17" s="69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1"/>
      <c r="BG17" s="90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2"/>
      <c r="BU17" s="49"/>
      <c r="BV17" s="100"/>
      <c r="BW17" s="100"/>
      <c r="BX17" s="100"/>
      <c r="BY17" s="100"/>
      <c r="BZ17" s="100"/>
      <c r="CA17" s="100"/>
      <c r="CB17" s="45"/>
      <c r="CC17" s="45"/>
      <c r="CD17" s="45"/>
      <c r="CE17" s="45"/>
      <c r="CF17" s="45"/>
      <c r="CG17" s="105"/>
      <c r="CH17" s="105"/>
      <c r="CI17" s="105"/>
      <c r="CJ17" s="105"/>
      <c r="CK17" s="105"/>
      <c r="CL17" s="45"/>
      <c r="CM17" s="45"/>
      <c r="CN17" s="45"/>
      <c r="CO17" s="45"/>
      <c r="CP17" s="45"/>
    </row>
    <row r="18" spans="1:94" x14ac:dyDescent="0.25">
      <c r="A18" s="2" t="s">
        <v>45</v>
      </c>
      <c r="B18" s="3" t="s">
        <v>5</v>
      </c>
      <c r="C18" s="10" t="s">
        <v>73</v>
      </c>
      <c r="D18" s="9" t="s">
        <v>7</v>
      </c>
      <c r="E18" s="26">
        <f t="shared" si="0"/>
        <v>7</v>
      </c>
      <c r="F18" s="54"/>
      <c r="G18" s="54"/>
      <c r="H18" s="54"/>
      <c r="I18" s="54"/>
      <c r="J18" s="54"/>
      <c r="K18" s="43"/>
      <c r="L18" s="43"/>
      <c r="M18" s="43"/>
      <c r="N18" s="43"/>
      <c r="O18" s="43"/>
      <c r="P18" s="43"/>
      <c r="Q18" s="43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8"/>
      <c r="AC18" s="49"/>
      <c r="AD18" s="49"/>
      <c r="AE18" s="49"/>
      <c r="AF18" s="49"/>
      <c r="AG18" s="49"/>
      <c r="AH18" s="69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1"/>
      <c r="BG18" s="90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2"/>
      <c r="BU18" s="49"/>
      <c r="BV18" s="100"/>
      <c r="BW18" s="100"/>
      <c r="BX18" s="100"/>
      <c r="BY18" s="100"/>
      <c r="BZ18" s="100"/>
      <c r="CA18" s="100"/>
      <c r="CB18" s="45">
        <v>2</v>
      </c>
      <c r="CC18" s="45"/>
      <c r="CD18" s="45"/>
      <c r="CE18" s="45"/>
      <c r="CF18" s="45">
        <v>5</v>
      </c>
      <c r="CG18" s="105"/>
      <c r="CH18" s="105"/>
      <c r="CI18" s="105"/>
      <c r="CJ18" s="105"/>
      <c r="CK18" s="105"/>
      <c r="CL18" s="45"/>
      <c r="CM18" s="45"/>
      <c r="CN18" s="45"/>
      <c r="CO18" s="45"/>
      <c r="CP18" s="45"/>
    </row>
    <row r="19" spans="1:94" x14ac:dyDescent="0.25">
      <c r="A19" s="2" t="s">
        <v>45</v>
      </c>
      <c r="B19" s="3" t="s">
        <v>5</v>
      </c>
      <c r="C19" s="10" t="s">
        <v>90</v>
      </c>
      <c r="D19" s="9" t="s">
        <v>31</v>
      </c>
      <c r="E19" s="26">
        <f t="shared" si="0"/>
        <v>0</v>
      </c>
      <c r="F19" s="54"/>
      <c r="G19" s="54"/>
      <c r="H19" s="54"/>
      <c r="I19" s="54"/>
      <c r="J19" s="54"/>
      <c r="K19" s="43"/>
      <c r="L19" s="43"/>
      <c r="M19" s="43"/>
      <c r="N19" s="43"/>
      <c r="O19" s="43"/>
      <c r="P19" s="43"/>
      <c r="Q19" s="43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8"/>
      <c r="AC19" s="49"/>
      <c r="AD19" s="49"/>
      <c r="AE19" s="49"/>
      <c r="AF19" s="49"/>
      <c r="AG19" s="49"/>
      <c r="AH19" s="69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1"/>
      <c r="BG19" s="90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2"/>
      <c r="BU19" s="49"/>
      <c r="BV19" s="100"/>
      <c r="BW19" s="100"/>
      <c r="BX19" s="100"/>
      <c r="BY19" s="100"/>
      <c r="BZ19" s="100"/>
      <c r="CA19" s="100"/>
      <c r="CB19" s="45"/>
      <c r="CC19" s="45"/>
      <c r="CD19" s="45"/>
      <c r="CE19" s="45"/>
      <c r="CF19" s="45"/>
      <c r="CG19" s="105"/>
      <c r="CH19" s="105"/>
      <c r="CI19" s="105"/>
      <c r="CJ19" s="105"/>
      <c r="CK19" s="105"/>
      <c r="CL19" s="45"/>
      <c r="CM19" s="45"/>
      <c r="CN19" s="45"/>
      <c r="CO19" s="45"/>
      <c r="CP19" s="45"/>
    </row>
    <row r="20" spans="1:94" x14ac:dyDescent="0.25">
      <c r="A20" s="2" t="s">
        <v>45</v>
      </c>
      <c r="B20" s="3" t="s">
        <v>5</v>
      </c>
      <c r="C20" s="10" t="s">
        <v>92</v>
      </c>
      <c r="D20" s="9" t="s">
        <v>31</v>
      </c>
      <c r="E20" s="26">
        <f t="shared" si="0"/>
        <v>0</v>
      </c>
      <c r="F20" s="54"/>
      <c r="G20" s="54"/>
      <c r="H20" s="54"/>
      <c r="I20" s="54"/>
      <c r="J20" s="54"/>
      <c r="K20" s="43"/>
      <c r="L20" s="43"/>
      <c r="M20" s="43"/>
      <c r="N20" s="43"/>
      <c r="O20" s="43"/>
      <c r="P20" s="43"/>
      <c r="Q20" s="43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8"/>
      <c r="AC20" s="49"/>
      <c r="AD20" s="49"/>
      <c r="AE20" s="49"/>
      <c r="AF20" s="49"/>
      <c r="AG20" s="49"/>
      <c r="AH20" s="69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1"/>
      <c r="BG20" s="90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2"/>
      <c r="BU20" s="49"/>
      <c r="BV20" s="100"/>
      <c r="BW20" s="100"/>
      <c r="BX20" s="100"/>
      <c r="BY20" s="100"/>
      <c r="BZ20" s="100"/>
      <c r="CA20" s="100"/>
      <c r="CB20" s="45"/>
      <c r="CC20" s="45"/>
      <c r="CD20" s="45"/>
      <c r="CE20" s="45"/>
      <c r="CF20" s="45"/>
      <c r="CG20" s="105"/>
      <c r="CH20" s="105"/>
      <c r="CI20" s="105"/>
      <c r="CJ20" s="105"/>
      <c r="CK20" s="105"/>
      <c r="CL20" s="45"/>
      <c r="CM20" s="45"/>
      <c r="CN20" s="45"/>
      <c r="CO20" s="45"/>
      <c r="CP20" s="45"/>
    </row>
    <row r="21" spans="1:94" x14ac:dyDescent="0.25">
      <c r="A21" s="2" t="s">
        <v>45</v>
      </c>
      <c r="B21" s="3" t="s">
        <v>5</v>
      </c>
      <c r="C21" s="10" t="s">
        <v>94</v>
      </c>
      <c r="D21" s="9" t="s">
        <v>31</v>
      </c>
      <c r="E21" s="26">
        <f t="shared" si="0"/>
        <v>0</v>
      </c>
      <c r="F21" s="54"/>
      <c r="G21" s="54"/>
      <c r="H21" s="54"/>
      <c r="I21" s="54"/>
      <c r="J21" s="54"/>
      <c r="K21" s="43"/>
      <c r="L21" s="43"/>
      <c r="M21" s="43"/>
      <c r="N21" s="43"/>
      <c r="O21" s="43"/>
      <c r="P21" s="43"/>
      <c r="Q21" s="43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8"/>
      <c r="AC21" s="49"/>
      <c r="AD21" s="49"/>
      <c r="AE21" s="49"/>
      <c r="AF21" s="49"/>
      <c r="AG21" s="49"/>
      <c r="AH21" s="69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1"/>
      <c r="BG21" s="90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2"/>
      <c r="BU21" s="49"/>
      <c r="BV21" s="100"/>
      <c r="BW21" s="100"/>
      <c r="BX21" s="100"/>
      <c r="BY21" s="100"/>
      <c r="BZ21" s="100"/>
      <c r="CA21" s="100"/>
      <c r="CB21" s="45"/>
      <c r="CC21" s="45"/>
      <c r="CD21" s="45"/>
      <c r="CE21" s="45"/>
      <c r="CF21" s="45"/>
      <c r="CG21" s="105"/>
      <c r="CH21" s="105"/>
      <c r="CI21" s="105"/>
      <c r="CJ21" s="105"/>
      <c r="CK21" s="105"/>
      <c r="CL21" s="45"/>
      <c r="CM21" s="45"/>
      <c r="CN21" s="45"/>
      <c r="CO21" s="45"/>
      <c r="CP21" s="45"/>
    </row>
    <row r="22" spans="1:94" x14ac:dyDescent="0.25">
      <c r="A22" s="2" t="s">
        <v>45</v>
      </c>
      <c r="B22" s="3" t="s">
        <v>5</v>
      </c>
      <c r="C22" s="10" t="s">
        <v>95</v>
      </c>
      <c r="D22" s="9" t="s">
        <v>31</v>
      </c>
      <c r="E22" s="26">
        <f t="shared" si="0"/>
        <v>0</v>
      </c>
      <c r="F22" s="54"/>
      <c r="G22" s="54"/>
      <c r="H22" s="54"/>
      <c r="I22" s="54"/>
      <c r="J22" s="54"/>
      <c r="K22" s="43"/>
      <c r="L22" s="43"/>
      <c r="M22" s="43"/>
      <c r="N22" s="43"/>
      <c r="O22" s="43"/>
      <c r="P22" s="43"/>
      <c r="Q22" s="43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8"/>
      <c r="AC22" s="49"/>
      <c r="AD22" s="49"/>
      <c r="AE22" s="49"/>
      <c r="AF22" s="49"/>
      <c r="AG22" s="49"/>
      <c r="AH22" s="69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1"/>
      <c r="BG22" s="90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2"/>
      <c r="BU22" s="49"/>
      <c r="BV22" s="100"/>
      <c r="BW22" s="100"/>
      <c r="BX22" s="100"/>
      <c r="BY22" s="100"/>
      <c r="BZ22" s="100"/>
      <c r="CA22" s="100"/>
      <c r="CB22" s="45"/>
      <c r="CC22" s="45"/>
      <c r="CD22" s="45"/>
      <c r="CE22" s="45"/>
      <c r="CF22" s="45"/>
      <c r="CG22" s="105"/>
      <c r="CH22" s="105"/>
      <c r="CI22" s="105"/>
      <c r="CJ22" s="105"/>
      <c r="CK22" s="105"/>
      <c r="CL22" s="45"/>
      <c r="CM22" s="45"/>
      <c r="CN22" s="45"/>
      <c r="CO22" s="45"/>
      <c r="CP22" s="45"/>
    </row>
    <row r="23" spans="1:94" x14ac:dyDescent="0.25">
      <c r="A23" s="2" t="s">
        <v>45</v>
      </c>
      <c r="B23" s="3" t="s">
        <v>5</v>
      </c>
      <c r="C23" s="10" t="s">
        <v>96</v>
      </c>
      <c r="D23" s="9" t="s">
        <v>31</v>
      </c>
      <c r="E23" s="26">
        <f t="shared" si="0"/>
        <v>0</v>
      </c>
      <c r="F23" s="54"/>
      <c r="G23" s="54"/>
      <c r="H23" s="54"/>
      <c r="I23" s="54"/>
      <c r="J23" s="54"/>
      <c r="K23" s="43"/>
      <c r="L23" s="43"/>
      <c r="M23" s="43"/>
      <c r="N23" s="43"/>
      <c r="O23" s="43"/>
      <c r="P23" s="43"/>
      <c r="Q23" s="43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8"/>
      <c r="AC23" s="49"/>
      <c r="AD23" s="49"/>
      <c r="AE23" s="49"/>
      <c r="AF23" s="49"/>
      <c r="AG23" s="49"/>
      <c r="AH23" s="69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1"/>
      <c r="BG23" s="90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2"/>
      <c r="BU23" s="49"/>
      <c r="BV23" s="100"/>
      <c r="BW23" s="100"/>
      <c r="BX23" s="100"/>
      <c r="BY23" s="100"/>
      <c r="BZ23" s="100"/>
      <c r="CA23" s="100"/>
      <c r="CB23" s="45"/>
      <c r="CC23" s="45"/>
      <c r="CD23" s="45"/>
      <c r="CE23" s="45"/>
      <c r="CF23" s="45"/>
      <c r="CG23" s="105"/>
      <c r="CH23" s="105"/>
      <c r="CI23" s="105"/>
      <c r="CJ23" s="105"/>
      <c r="CK23" s="105"/>
      <c r="CL23" s="45"/>
      <c r="CM23" s="45"/>
      <c r="CN23" s="45"/>
      <c r="CO23" s="45"/>
      <c r="CP23" s="45"/>
    </row>
    <row r="24" spans="1:94" x14ac:dyDescent="0.25">
      <c r="A24" s="2" t="s">
        <v>45</v>
      </c>
      <c r="B24" s="3" t="s">
        <v>5</v>
      </c>
      <c r="C24" s="10" t="s">
        <v>97</v>
      </c>
      <c r="D24" s="9" t="s">
        <v>31</v>
      </c>
      <c r="E24" s="26">
        <f t="shared" si="0"/>
        <v>0</v>
      </c>
      <c r="F24" s="54"/>
      <c r="G24" s="54"/>
      <c r="H24" s="54"/>
      <c r="I24" s="54"/>
      <c r="J24" s="54"/>
      <c r="K24" s="43"/>
      <c r="L24" s="43"/>
      <c r="M24" s="43"/>
      <c r="N24" s="43"/>
      <c r="O24" s="43"/>
      <c r="P24" s="43"/>
      <c r="Q24" s="43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8"/>
      <c r="AC24" s="49"/>
      <c r="AD24" s="49"/>
      <c r="AE24" s="49"/>
      <c r="AF24" s="49"/>
      <c r="AG24" s="49"/>
      <c r="AH24" s="69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1"/>
      <c r="BG24" s="90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2"/>
      <c r="BU24" s="49"/>
      <c r="BV24" s="100"/>
      <c r="BW24" s="100"/>
      <c r="BX24" s="100"/>
      <c r="BY24" s="100"/>
      <c r="BZ24" s="100"/>
      <c r="CA24" s="100"/>
      <c r="CB24" s="45"/>
      <c r="CC24" s="45"/>
      <c r="CD24" s="45"/>
      <c r="CE24" s="45"/>
      <c r="CF24" s="45"/>
      <c r="CG24" s="105"/>
      <c r="CH24" s="105"/>
      <c r="CI24" s="105"/>
      <c r="CJ24" s="105"/>
      <c r="CK24" s="105"/>
      <c r="CL24" s="45"/>
      <c r="CM24" s="45"/>
      <c r="CN24" s="45"/>
      <c r="CO24" s="45"/>
      <c r="CP24" s="45"/>
    </row>
    <row r="25" spans="1:94" x14ac:dyDescent="0.25">
      <c r="A25" s="2" t="s">
        <v>77</v>
      </c>
      <c r="B25" s="3" t="s">
        <v>19</v>
      </c>
      <c r="C25" s="10" t="s">
        <v>78</v>
      </c>
      <c r="D25" s="9" t="s">
        <v>31</v>
      </c>
      <c r="E25" s="26">
        <f t="shared" si="0"/>
        <v>5</v>
      </c>
      <c r="F25" s="54"/>
      <c r="G25" s="54"/>
      <c r="H25" s="54"/>
      <c r="I25" s="54"/>
      <c r="J25" s="54"/>
      <c r="K25" s="43"/>
      <c r="L25" s="43"/>
      <c r="M25" s="43"/>
      <c r="N25" s="43"/>
      <c r="O25" s="43"/>
      <c r="P25" s="43"/>
      <c r="Q25" s="43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8"/>
      <c r="AC25" s="49"/>
      <c r="AD25" s="49"/>
      <c r="AE25" s="49"/>
      <c r="AF25" s="49"/>
      <c r="AG25" s="49"/>
      <c r="AH25" s="69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1"/>
      <c r="BG25" s="90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2"/>
      <c r="BU25" s="49"/>
      <c r="BV25" s="100"/>
      <c r="BW25" s="100"/>
      <c r="BX25" s="100"/>
      <c r="BY25" s="100"/>
      <c r="BZ25" s="100"/>
      <c r="CA25" s="100"/>
      <c r="CB25" s="45"/>
      <c r="CC25" s="45"/>
      <c r="CD25" s="45"/>
      <c r="CE25" s="45"/>
      <c r="CF25" s="45">
        <v>5</v>
      </c>
      <c r="CG25" s="105"/>
      <c r="CH25" s="105"/>
      <c r="CI25" s="105"/>
      <c r="CJ25" s="105"/>
      <c r="CK25" s="105"/>
      <c r="CL25" s="45"/>
      <c r="CM25" s="45"/>
      <c r="CN25" s="45"/>
      <c r="CO25" s="45"/>
      <c r="CP25" s="45"/>
    </row>
    <row r="26" spans="1:94" x14ac:dyDescent="0.25">
      <c r="A26" s="2" t="s">
        <v>79</v>
      </c>
      <c r="B26" s="3" t="s">
        <v>19</v>
      </c>
      <c r="C26" s="10" t="s">
        <v>80</v>
      </c>
      <c r="D26" s="9" t="s">
        <v>31</v>
      </c>
      <c r="E26" s="26">
        <f t="shared" si="0"/>
        <v>9</v>
      </c>
      <c r="F26" s="54"/>
      <c r="G26" s="54"/>
      <c r="H26" s="54"/>
      <c r="I26" s="54"/>
      <c r="J26" s="54"/>
      <c r="K26" s="43"/>
      <c r="L26" s="43"/>
      <c r="M26" s="43"/>
      <c r="N26" s="43"/>
      <c r="O26" s="43"/>
      <c r="P26" s="43"/>
      <c r="Q26" s="43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8"/>
      <c r="AC26" s="49"/>
      <c r="AD26" s="49"/>
      <c r="AE26" s="49"/>
      <c r="AF26" s="49"/>
      <c r="AG26" s="49"/>
      <c r="AH26" s="69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1"/>
      <c r="BG26" s="90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2"/>
      <c r="BU26" s="49"/>
      <c r="BV26" s="100"/>
      <c r="BW26" s="100"/>
      <c r="BX26" s="100"/>
      <c r="BY26" s="100"/>
      <c r="BZ26" s="100"/>
      <c r="CA26" s="100"/>
      <c r="CB26" s="45">
        <v>4</v>
      </c>
      <c r="CC26" s="45"/>
      <c r="CD26" s="45"/>
      <c r="CE26" s="45"/>
      <c r="CF26" s="45">
        <v>5</v>
      </c>
      <c r="CG26" s="105"/>
      <c r="CH26" s="105"/>
      <c r="CI26" s="105"/>
      <c r="CJ26" s="105"/>
      <c r="CK26" s="105"/>
      <c r="CL26" s="45"/>
      <c r="CM26" s="45"/>
      <c r="CN26" s="45"/>
      <c r="CO26" s="45"/>
      <c r="CP26" s="45"/>
    </row>
    <row r="27" spans="1:94" s="30" customFormat="1" x14ac:dyDescent="0.25">
      <c r="A27" s="31" t="s">
        <v>14</v>
      </c>
      <c r="B27" s="32" t="s">
        <v>5</v>
      </c>
      <c r="C27" s="33" t="s">
        <v>15</v>
      </c>
      <c r="D27" s="34" t="s">
        <v>7</v>
      </c>
      <c r="E27" s="26">
        <f t="shared" si="0"/>
        <v>1492.6680000000001</v>
      </c>
      <c r="F27" s="54"/>
      <c r="G27" s="54"/>
      <c r="H27" s="54"/>
      <c r="I27" s="54"/>
      <c r="J27" s="54">
        <v>20.335999999999999</v>
      </c>
      <c r="K27" s="43">
        <v>22.2</v>
      </c>
      <c r="L27" s="43">
        <v>22.2</v>
      </c>
      <c r="M27" s="43">
        <v>19.3</v>
      </c>
      <c r="N27" s="43">
        <v>22.2</v>
      </c>
      <c r="O27" s="43">
        <v>0</v>
      </c>
      <c r="P27" s="43">
        <v>18.2</v>
      </c>
      <c r="Q27" s="43">
        <v>0</v>
      </c>
      <c r="R27" s="46">
        <v>5</v>
      </c>
      <c r="S27" s="46"/>
      <c r="T27" s="46"/>
      <c r="U27" s="46"/>
      <c r="V27" s="46">
        <v>2.5</v>
      </c>
      <c r="W27" s="46">
        <v>2.5</v>
      </c>
      <c r="X27" s="46">
        <v>0</v>
      </c>
      <c r="Y27" s="46">
        <v>0</v>
      </c>
      <c r="Z27" s="46">
        <v>2.6</v>
      </c>
      <c r="AA27" s="46">
        <v>3.8</v>
      </c>
      <c r="AB27" s="48">
        <v>3.6</v>
      </c>
      <c r="AC27" s="50">
        <v>2</v>
      </c>
      <c r="AD27" s="50">
        <v>0</v>
      </c>
      <c r="AE27" s="50">
        <v>0</v>
      </c>
      <c r="AF27" s="50">
        <v>0</v>
      </c>
      <c r="AG27" s="50">
        <v>0</v>
      </c>
      <c r="AH27" s="72">
        <v>24.6</v>
      </c>
      <c r="AI27" s="73">
        <v>17.899999999999999</v>
      </c>
      <c r="AJ27" s="73">
        <v>12.6</v>
      </c>
      <c r="AK27" s="73">
        <v>28.4</v>
      </c>
      <c r="AL27" s="73">
        <v>12.3</v>
      </c>
      <c r="AM27" s="73">
        <v>14.9</v>
      </c>
      <c r="AN27" s="73">
        <v>10.9</v>
      </c>
      <c r="AO27" s="73">
        <v>14.4</v>
      </c>
      <c r="AP27" s="73">
        <v>11.3</v>
      </c>
      <c r="AQ27" s="73">
        <v>8.8000000000000007</v>
      </c>
      <c r="AR27" s="73">
        <v>23.4</v>
      </c>
      <c r="AS27" s="73">
        <v>23.1</v>
      </c>
      <c r="AT27" s="73">
        <v>25.5</v>
      </c>
      <c r="AU27" s="73">
        <v>40.9</v>
      </c>
      <c r="AV27" s="73">
        <v>27.6</v>
      </c>
      <c r="AW27" s="73">
        <v>53.1</v>
      </c>
      <c r="AX27" s="73">
        <v>98.8</v>
      </c>
      <c r="AY27" s="73">
        <v>44.3</v>
      </c>
      <c r="AZ27" s="73">
        <v>29.8</v>
      </c>
      <c r="BA27" s="73">
        <v>23.2</v>
      </c>
      <c r="BB27" s="73">
        <v>21.4</v>
      </c>
      <c r="BC27" s="73">
        <v>9.6999999999999993</v>
      </c>
      <c r="BD27" s="73">
        <v>41.3</v>
      </c>
      <c r="BE27" s="73">
        <v>11.1</v>
      </c>
      <c r="BF27" s="74">
        <v>13.7</v>
      </c>
      <c r="BG27" s="93">
        <v>0</v>
      </c>
      <c r="BH27" s="94">
        <v>25</v>
      </c>
      <c r="BI27" s="94">
        <v>0</v>
      </c>
      <c r="BJ27" s="94">
        <v>0</v>
      </c>
      <c r="BK27" s="94">
        <v>0</v>
      </c>
      <c r="BL27" s="94">
        <v>65.3</v>
      </c>
      <c r="BM27" s="94">
        <v>20.2</v>
      </c>
      <c r="BN27" s="94">
        <v>8</v>
      </c>
      <c r="BO27" s="94">
        <v>11.8</v>
      </c>
      <c r="BP27" s="94">
        <v>6.7</v>
      </c>
      <c r="BQ27" s="94">
        <v>11.9</v>
      </c>
      <c r="BR27" s="94">
        <v>25</v>
      </c>
      <c r="BS27" s="94">
        <v>9.3000000000000007</v>
      </c>
      <c r="BT27" s="95">
        <v>25</v>
      </c>
      <c r="BU27" s="49">
        <v>2</v>
      </c>
      <c r="BV27" s="101">
        <v>0</v>
      </c>
      <c r="BW27" s="101">
        <v>0</v>
      </c>
      <c r="BX27" s="101">
        <v>0</v>
      </c>
      <c r="BY27" s="101">
        <v>45</v>
      </c>
      <c r="BZ27" s="101">
        <v>0</v>
      </c>
      <c r="CA27" s="101">
        <v>0</v>
      </c>
      <c r="CB27" s="51">
        <f>(52.11+13+10)*2.5</f>
        <v>187.77500000000001</v>
      </c>
      <c r="CC27" s="51"/>
      <c r="CD27" s="51"/>
      <c r="CE27" s="51"/>
      <c r="CF27" s="51">
        <v>254.51300000000001</v>
      </c>
      <c r="CG27" s="106">
        <v>1.8720000000000001</v>
      </c>
      <c r="CH27" s="106"/>
      <c r="CI27" s="106"/>
      <c r="CJ27" s="106"/>
      <c r="CK27" s="106">
        <v>1.8720000000000001</v>
      </c>
      <c r="CL27" s="109">
        <v>0.5</v>
      </c>
      <c r="CM27" s="109">
        <v>1.5</v>
      </c>
      <c r="CN27" s="109"/>
      <c r="CO27" s="109"/>
      <c r="CP27" s="109"/>
    </row>
    <row r="28" spans="1:94" x14ac:dyDescent="0.25">
      <c r="A28" s="2" t="s">
        <v>14</v>
      </c>
      <c r="B28" s="3" t="s">
        <v>5</v>
      </c>
      <c r="C28" s="10" t="s">
        <v>34</v>
      </c>
      <c r="D28" s="9" t="s">
        <v>31</v>
      </c>
      <c r="E28" s="26">
        <f t="shared" si="0"/>
        <v>913</v>
      </c>
      <c r="F28" s="54">
        <v>539</v>
      </c>
      <c r="G28" s="54"/>
      <c r="H28" s="54">
        <v>374</v>
      </c>
      <c r="I28" s="54"/>
      <c r="J28" s="54"/>
      <c r="K28" s="43"/>
      <c r="L28" s="43"/>
      <c r="M28" s="43"/>
      <c r="N28" s="43"/>
      <c r="O28" s="43"/>
      <c r="P28" s="43"/>
      <c r="Q28" s="43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8"/>
      <c r="AC28" s="49"/>
      <c r="AD28" s="49"/>
      <c r="AE28" s="49"/>
      <c r="AF28" s="49"/>
      <c r="AG28" s="49"/>
      <c r="AH28" s="69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1"/>
      <c r="BG28" s="90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2"/>
      <c r="BU28" s="49"/>
      <c r="BV28" s="100"/>
      <c r="BW28" s="100"/>
      <c r="BX28" s="100"/>
      <c r="BY28" s="100"/>
      <c r="BZ28" s="100"/>
      <c r="CA28" s="100"/>
      <c r="CB28" s="45"/>
      <c r="CC28" s="45"/>
      <c r="CD28" s="45"/>
      <c r="CE28" s="45"/>
      <c r="CF28" s="45"/>
      <c r="CG28" s="105"/>
      <c r="CH28" s="105"/>
      <c r="CI28" s="105"/>
      <c r="CJ28" s="105"/>
      <c r="CK28" s="105"/>
      <c r="CL28" s="45"/>
      <c r="CM28" s="45"/>
      <c r="CN28" s="45"/>
      <c r="CO28" s="45"/>
      <c r="CP28" s="45"/>
    </row>
    <row r="29" spans="1:94" x14ac:dyDescent="0.25">
      <c r="A29" s="2" t="s">
        <v>14</v>
      </c>
      <c r="B29" s="3" t="s">
        <v>5</v>
      </c>
      <c r="C29" s="10" t="s">
        <v>35</v>
      </c>
      <c r="D29" s="9" t="s">
        <v>7</v>
      </c>
      <c r="E29" s="26">
        <f t="shared" si="0"/>
        <v>10</v>
      </c>
      <c r="F29" s="54"/>
      <c r="G29" s="54"/>
      <c r="H29" s="54"/>
      <c r="I29" s="54"/>
      <c r="J29" s="54">
        <v>10</v>
      </c>
      <c r="K29" s="43"/>
      <c r="L29" s="43"/>
      <c r="M29" s="43"/>
      <c r="N29" s="43"/>
      <c r="O29" s="43"/>
      <c r="P29" s="43"/>
      <c r="Q29" s="43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8"/>
      <c r="AC29" s="49"/>
      <c r="AD29" s="49"/>
      <c r="AE29" s="49"/>
      <c r="AF29" s="49"/>
      <c r="AG29" s="49"/>
      <c r="AH29" s="69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1"/>
      <c r="BG29" s="90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2"/>
      <c r="BU29" s="49"/>
      <c r="BV29" s="100"/>
      <c r="BW29" s="100"/>
      <c r="BX29" s="100"/>
      <c r="BY29" s="100"/>
      <c r="BZ29" s="100"/>
      <c r="CA29" s="100"/>
      <c r="CB29" s="45"/>
      <c r="CC29" s="45"/>
      <c r="CD29" s="45"/>
      <c r="CE29" s="45"/>
      <c r="CF29" s="45"/>
      <c r="CG29" s="105"/>
      <c r="CH29" s="105"/>
      <c r="CI29" s="105"/>
      <c r="CJ29" s="105"/>
      <c r="CK29" s="105"/>
      <c r="CL29" s="45"/>
      <c r="CM29" s="45"/>
      <c r="CN29" s="45"/>
      <c r="CO29" s="45"/>
      <c r="CP29" s="45"/>
    </row>
    <row r="30" spans="1:94" x14ac:dyDescent="0.25">
      <c r="A30" s="2" t="s">
        <v>10</v>
      </c>
      <c r="B30" s="3" t="s">
        <v>5</v>
      </c>
      <c r="C30" s="8" t="s">
        <v>11</v>
      </c>
      <c r="D30" s="9" t="s">
        <v>7</v>
      </c>
      <c r="E30" s="26">
        <f t="shared" si="0"/>
        <v>867.74199999999996</v>
      </c>
      <c r="F30" s="54"/>
      <c r="G30" s="54"/>
      <c r="H30" s="54"/>
      <c r="I30" s="54"/>
      <c r="J30" s="54"/>
      <c r="K30" s="43">
        <v>9</v>
      </c>
      <c r="L30" s="43">
        <v>9</v>
      </c>
      <c r="M30" s="43">
        <v>9</v>
      </c>
      <c r="N30" s="43">
        <v>9</v>
      </c>
      <c r="O30" s="43">
        <v>0</v>
      </c>
      <c r="P30" s="43">
        <v>0</v>
      </c>
      <c r="Q30" s="43">
        <v>0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8"/>
      <c r="AC30" s="49"/>
      <c r="AD30" s="49"/>
      <c r="AE30" s="49"/>
      <c r="AF30" s="49"/>
      <c r="AG30" s="49"/>
      <c r="AH30" s="69">
        <v>0</v>
      </c>
      <c r="AI30" s="70">
        <v>0</v>
      </c>
      <c r="AJ30" s="70">
        <v>0</v>
      </c>
      <c r="AK30" s="70">
        <v>0</v>
      </c>
      <c r="AL30" s="70">
        <v>0</v>
      </c>
      <c r="AM30" s="70">
        <v>0</v>
      </c>
      <c r="AN30" s="70">
        <v>0</v>
      </c>
      <c r="AO30" s="70">
        <v>0</v>
      </c>
      <c r="AP30" s="70">
        <v>0</v>
      </c>
      <c r="AQ30" s="70">
        <v>0</v>
      </c>
      <c r="AR30" s="70">
        <v>0</v>
      </c>
      <c r="AS30" s="70">
        <v>0</v>
      </c>
      <c r="AT30" s="70">
        <v>0</v>
      </c>
      <c r="AU30" s="70">
        <v>0</v>
      </c>
      <c r="AV30" s="70">
        <v>0</v>
      </c>
      <c r="AW30" s="70">
        <v>0</v>
      </c>
      <c r="AX30" s="70">
        <v>0</v>
      </c>
      <c r="AY30" s="70">
        <v>0.4</v>
      </c>
      <c r="AZ30" s="70">
        <v>0</v>
      </c>
      <c r="BA30" s="70">
        <v>0</v>
      </c>
      <c r="BB30" s="70">
        <v>0</v>
      </c>
      <c r="BC30" s="70">
        <v>0</v>
      </c>
      <c r="BD30" s="70">
        <v>0</v>
      </c>
      <c r="BE30" s="70">
        <v>0</v>
      </c>
      <c r="BF30" s="71">
        <v>0</v>
      </c>
      <c r="BG30" s="90">
        <v>0</v>
      </c>
      <c r="BH30" s="91">
        <v>0</v>
      </c>
      <c r="BI30" s="91">
        <v>0</v>
      </c>
      <c r="BJ30" s="91">
        <v>0</v>
      </c>
      <c r="BK30" s="91">
        <v>0</v>
      </c>
      <c r="BL30" s="91">
        <v>0</v>
      </c>
      <c r="BM30" s="91">
        <v>0</v>
      </c>
      <c r="BN30" s="91">
        <v>0</v>
      </c>
      <c r="BO30" s="91">
        <v>0</v>
      </c>
      <c r="BP30" s="91"/>
      <c r="BQ30" s="91"/>
      <c r="BR30" s="91"/>
      <c r="BS30" s="91"/>
      <c r="BT30" s="92"/>
      <c r="BU30" s="49"/>
      <c r="BV30" s="100"/>
      <c r="BW30" s="100"/>
      <c r="BX30" s="100"/>
      <c r="BY30" s="100"/>
      <c r="BZ30" s="100"/>
      <c r="CA30" s="100"/>
      <c r="CB30" s="45">
        <f>((44.5*3.5)*2)+((11.65*2*0.3)*2)</f>
        <v>325.48</v>
      </c>
      <c r="CC30" s="45"/>
      <c r="CD30" s="45"/>
      <c r="CE30" s="45"/>
      <c r="CF30" s="45">
        <v>505.86200000000002</v>
      </c>
      <c r="CG30" s="105"/>
      <c r="CH30" s="105"/>
      <c r="CI30" s="105"/>
      <c r="CJ30" s="105"/>
      <c r="CK30" s="105"/>
      <c r="CL30" s="45"/>
      <c r="CM30" s="45"/>
      <c r="CN30" s="45"/>
      <c r="CO30" s="45"/>
      <c r="CP30" s="45"/>
    </row>
    <row r="31" spans="1:94" x14ac:dyDescent="0.25">
      <c r="A31" s="2" t="s">
        <v>69</v>
      </c>
      <c r="B31" s="3" t="s">
        <v>5</v>
      </c>
      <c r="C31" s="10" t="s">
        <v>70</v>
      </c>
      <c r="D31" s="9" t="s">
        <v>31</v>
      </c>
      <c r="E31" s="26">
        <f t="shared" si="0"/>
        <v>0</v>
      </c>
      <c r="F31" s="54"/>
      <c r="G31" s="54"/>
      <c r="H31" s="54"/>
      <c r="I31" s="54"/>
      <c r="J31" s="54"/>
      <c r="K31" s="43"/>
      <c r="L31" s="43"/>
      <c r="M31" s="43"/>
      <c r="N31" s="43"/>
      <c r="O31" s="43"/>
      <c r="P31" s="43"/>
      <c r="Q31" s="43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8"/>
      <c r="AC31" s="49"/>
      <c r="AD31" s="49"/>
      <c r="AE31" s="49"/>
      <c r="AF31" s="49"/>
      <c r="AG31" s="49"/>
      <c r="AH31" s="69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1"/>
      <c r="BG31" s="90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2"/>
      <c r="BU31" s="49"/>
      <c r="BV31" s="100"/>
      <c r="BW31" s="100"/>
      <c r="BX31" s="100"/>
      <c r="BY31" s="100"/>
      <c r="BZ31" s="100"/>
      <c r="CA31" s="100"/>
      <c r="CB31" s="45"/>
      <c r="CC31" s="45"/>
      <c r="CD31" s="45"/>
      <c r="CE31" s="45"/>
      <c r="CF31" s="45"/>
      <c r="CG31" s="105"/>
      <c r="CH31" s="105"/>
      <c r="CI31" s="105"/>
      <c r="CJ31" s="105"/>
      <c r="CK31" s="105"/>
      <c r="CL31" s="45"/>
      <c r="CM31" s="45"/>
      <c r="CN31" s="45"/>
      <c r="CO31" s="45"/>
      <c r="CP31" s="45"/>
    </row>
    <row r="32" spans="1:94" x14ac:dyDescent="0.25">
      <c r="A32" s="2" t="s">
        <v>69</v>
      </c>
      <c r="B32" s="3" t="s">
        <v>5</v>
      </c>
      <c r="C32" s="10" t="s">
        <v>71</v>
      </c>
      <c r="D32" s="9" t="s">
        <v>31</v>
      </c>
      <c r="E32" s="26">
        <f t="shared" si="0"/>
        <v>0</v>
      </c>
      <c r="F32" s="54"/>
      <c r="G32" s="54"/>
      <c r="H32" s="54"/>
      <c r="I32" s="54"/>
      <c r="J32" s="54"/>
      <c r="K32" s="43"/>
      <c r="L32" s="43"/>
      <c r="M32" s="43"/>
      <c r="N32" s="43"/>
      <c r="O32" s="43"/>
      <c r="P32" s="43"/>
      <c r="Q32" s="43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8"/>
      <c r="AC32" s="49"/>
      <c r="AD32" s="49"/>
      <c r="AE32" s="49"/>
      <c r="AF32" s="49"/>
      <c r="AG32" s="49"/>
      <c r="AH32" s="69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1"/>
      <c r="BG32" s="90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2"/>
      <c r="BU32" s="49"/>
      <c r="BV32" s="100"/>
      <c r="BW32" s="100"/>
      <c r="BX32" s="100"/>
      <c r="BY32" s="100"/>
      <c r="BZ32" s="100"/>
      <c r="CA32" s="100"/>
      <c r="CB32" s="45"/>
      <c r="CC32" s="45"/>
      <c r="CD32" s="45"/>
      <c r="CE32" s="45"/>
      <c r="CF32" s="45"/>
      <c r="CG32" s="105"/>
      <c r="CH32" s="105"/>
      <c r="CI32" s="105"/>
      <c r="CJ32" s="105"/>
      <c r="CK32" s="105"/>
      <c r="CL32" s="45"/>
      <c r="CM32" s="45"/>
      <c r="CN32" s="45"/>
      <c r="CO32" s="45"/>
      <c r="CP32" s="45"/>
    </row>
    <row r="33" spans="1:94" x14ac:dyDescent="0.25">
      <c r="A33" s="2" t="s">
        <v>69</v>
      </c>
      <c r="B33" s="3" t="s">
        <v>5</v>
      </c>
      <c r="C33" s="10" t="s">
        <v>72</v>
      </c>
      <c r="D33" s="9" t="s">
        <v>7</v>
      </c>
      <c r="E33" s="26">
        <f t="shared" si="0"/>
        <v>0</v>
      </c>
      <c r="F33" s="54"/>
      <c r="G33" s="54"/>
      <c r="H33" s="54"/>
      <c r="I33" s="54"/>
      <c r="J33" s="54"/>
      <c r="K33" s="43"/>
      <c r="L33" s="43"/>
      <c r="M33" s="43"/>
      <c r="N33" s="43"/>
      <c r="O33" s="43"/>
      <c r="P33" s="43"/>
      <c r="Q33" s="43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8"/>
      <c r="AC33" s="49"/>
      <c r="AD33" s="49"/>
      <c r="AE33" s="49"/>
      <c r="AF33" s="49"/>
      <c r="AG33" s="49"/>
      <c r="AH33" s="69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1"/>
      <c r="BG33" s="90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2"/>
      <c r="BU33" s="49"/>
      <c r="BV33" s="100"/>
      <c r="BW33" s="100"/>
      <c r="BX33" s="100"/>
      <c r="BY33" s="100"/>
      <c r="BZ33" s="100"/>
      <c r="CA33" s="100"/>
      <c r="CB33" s="45"/>
      <c r="CC33" s="45"/>
      <c r="CD33" s="45"/>
      <c r="CE33" s="45"/>
      <c r="CF33" s="45"/>
      <c r="CG33" s="105"/>
      <c r="CH33" s="105"/>
      <c r="CI33" s="105"/>
      <c r="CJ33" s="105"/>
      <c r="CK33" s="105"/>
      <c r="CL33" s="45"/>
      <c r="CM33" s="45"/>
      <c r="CN33" s="45"/>
      <c r="CO33" s="45"/>
      <c r="CP33" s="45"/>
    </row>
    <row r="34" spans="1:94" x14ac:dyDescent="0.25">
      <c r="A34" s="2" t="s">
        <v>82</v>
      </c>
      <c r="B34" s="3" t="s">
        <v>19</v>
      </c>
      <c r="C34" s="10" t="s">
        <v>83</v>
      </c>
      <c r="D34" s="9" t="s">
        <v>7</v>
      </c>
      <c r="E34" s="26">
        <f t="shared" si="0"/>
        <v>8.36</v>
      </c>
      <c r="F34" s="54"/>
      <c r="G34" s="54"/>
      <c r="H34" s="54"/>
      <c r="I34" s="54"/>
      <c r="J34" s="54"/>
      <c r="K34" s="43"/>
      <c r="L34" s="43"/>
      <c r="M34" s="43"/>
      <c r="N34" s="43"/>
      <c r="O34" s="43"/>
      <c r="P34" s="43"/>
      <c r="Q34" s="43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8"/>
      <c r="AC34" s="49"/>
      <c r="AD34" s="49"/>
      <c r="AE34" s="49"/>
      <c r="AF34" s="49"/>
      <c r="AG34" s="49"/>
      <c r="AH34" s="69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1"/>
      <c r="BG34" s="90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2"/>
      <c r="BU34" s="49"/>
      <c r="BV34" s="100"/>
      <c r="BW34" s="100"/>
      <c r="BX34" s="100"/>
      <c r="BY34" s="100"/>
      <c r="BZ34" s="100"/>
      <c r="CA34" s="100"/>
      <c r="CB34" s="45"/>
      <c r="CC34" s="45"/>
      <c r="CD34" s="45"/>
      <c r="CE34" s="45"/>
      <c r="CF34" s="45">
        <v>8.36</v>
      </c>
      <c r="CG34" s="105"/>
      <c r="CH34" s="105"/>
      <c r="CI34" s="105"/>
      <c r="CJ34" s="105"/>
      <c r="CK34" s="105"/>
      <c r="CL34" s="45"/>
      <c r="CM34" s="45"/>
      <c r="CN34" s="45"/>
      <c r="CO34" s="45"/>
      <c r="CP34" s="45"/>
    </row>
    <row r="35" spans="1:94" x14ac:dyDescent="0.25">
      <c r="A35" s="2" t="s">
        <v>23</v>
      </c>
      <c r="B35" s="3" t="s">
        <v>5</v>
      </c>
      <c r="C35" s="10" t="s">
        <v>24</v>
      </c>
      <c r="D35" s="9" t="s">
        <v>7</v>
      </c>
      <c r="E35" s="26">
        <f t="shared" si="0"/>
        <v>82.077999999999989</v>
      </c>
      <c r="F35" s="54"/>
      <c r="G35" s="54"/>
      <c r="H35" s="54"/>
      <c r="I35" s="54"/>
      <c r="J35" s="54"/>
      <c r="K35" s="43">
        <v>1</v>
      </c>
      <c r="L35" s="43">
        <v>1</v>
      </c>
      <c r="M35" s="43">
        <v>1</v>
      </c>
      <c r="N35" s="43">
        <v>1</v>
      </c>
      <c r="O35" s="43"/>
      <c r="P35" s="43"/>
      <c r="Q35" s="43"/>
      <c r="R35" s="46"/>
      <c r="S35" s="46"/>
      <c r="T35" s="46"/>
      <c r="U35" s="46"/>
      <c r="V35" s="46">
        <v>0</v>
      </c>
      <c r="W35" s="46">
        <v>0</v>
      </c>
      <c r="X35" s="46">
        <v>0</v>
      </c>
      <c r="Y35" s="46">
        <v>0</v>
      </c>
      <c r="Z35" s="46">
        <v>0.05</v>
      </c>
      <c r="AA35" s="46">
        <v>0.09</v>
      </c>
      <c r="AB35" s="48">
        <v>0</v>
      </c>
      <c r="AC35" s="49">
        <v>0</v>
      </c>
      <c r="AD35" s="49">
        <v>0</v>
      </c>
      <c r="AE35" s="49">
        <v>0</v>
      </c>
      <c r="AF35" s="49">
        <v>2</v>
      </c>
      <c r="AG35" s="49">
        <v>0</v>
      </c>
      <c r="AH35" s="69">
        <v>0.1</v>
      </c>
      <c r="AI35" s="70">
        <v>0.1</v>
      </c>
      <c r="AJ35" s="70">
        <v>0.1</v>
      </c>
      <c r="AK35" s="70">
        <v>0.1</v>
      </c>
      <c r="AL35" s="70">
        <v>0.1</v>
      </c>
      <c r="AM35" s="70">
        <v>0.1</v>
      </c>
      <c r="AN35" s="70">
        <v>0.1</v>
      </c>
      <c r="AO35" s="70">
        <v>0.1</v>
      </c>
      <c r="AP35" s="70">
        <v>0.1</v>
      </c>
      <c r="AQ35" s="70">
        <v>0.1</v>
      </c>
      <c r="AR35" s="70">
        <v>0.1</v>
      </c>
      <c r="AS35" s="70">
        <v>0.1</v>
      </c>
      <c r="AT35" s="70">
        <v>0.1</v>
      </c>
      <c r="AU35" s="70">
        <v>0.1</v>
      </c>
      <c r="AV35" s="70">
        <v>0.1</v>
      </c>
      <c r="AW35" s="70">
        <v>0.1</v>
      </c>
      <c r="AX35" s="70">
        <v>0.1</v>
      </c>
      <c r="AY35" s="70">
        <v>0.1</v>
      </c>
      <c r="AZ35" s="70">
        <v>0.1</v>
      </c>
      <c r="BA35" s="70">
        <v>0.1</v>
      </c>
      <c r="BB35" s="70">
        <v>0.1</v>
      </c>
      <c r="BC35" s="70">
        <v>0.1</v>
      </c>
      <c r="BD35" s="70">
        <v>0.1</v>
      </c>
      <c r="BE35" s="70">
        <v>0.1</v>
      </c>
      <c r="BF35" s="71">
        <v>0.1</v>
      </c>
      <c r="BG35" s="90">
        <v>0</v>
      </c>
      <c r="BH35" s="91">
        <v>0</v>
      </c>
      <c r="BI35" s="91">
        <v>0</v>
      </c>
      <c r="BJ35" s="91">
        <v>0</v>
      </c>
      <c r="BK35" s="91">
        <v>0</v>
      </c>
      <c r="BL35" s="91">
        <v>0</v>
      </c>
      <c r="BM35" s="91">
        <v>0</v>
      </c>
      <c r="BN35" s="91">
        <v>0</v>
      </c>
      <c r="BO35" s="91">
        <v>0</v>
      </c>
      <c r="BP35" s="91">
        <v>0</v>
      </c>
      <c r="BQ35" s="91">
        <v>0</v>
      </c>
      <c r="BR35" s="91">
        <v>0</v>
      </c>
      <c r="BS35" s="91">
        <v>0</v>
      </c>
      <c r="BT35" s="92">
        <v>0</v>
      </c>
      <c r="BU35" s="49">
        <v>0</v>
      </c>
      <c r="BV35" s="100">
        <v>0</v>
      </c>
      <c r="BW35" s="100">
        <v>0</v>
      </c>
      <c r="BX35" s="100">
        <v>0</v>
      </c>
      <c r="BY35" s="100">
        <v>0</v>
      </c>
      <c r="BZ35" s="100">
        <v>0</v>
      </c>
      <c r="CA35" s="100">
        <v>0</v>
      </c>
      <c r="CB35" s="45">
        <v>0</v>
      </c>
      <c r="CC35" s="45"/>
      <c r="CD35" s="45">
        <v>2</v>
      </c>
      <c r="CE35" s="45"/>
      <c r="CF35" s="45">
        <v>71.438000000000002</v>
      </c>
      <c r="CG35" s="105"/>
      <c r="CH35" s="105"/>
      <c r="CI35" s="105"/>
      <c r="CJ35" s="105"/>
      <c r="CK35" s="105"/>
      <c r="CL35" s="45"/>
      <c r="CM35" s="45"/>
      <c r="CN35" s="45"/>
      <c r="CO35" s="45"/>
      <c r="CP35" s="45"/>
    </row>
    <row r="36" spans="1:94" x14ac:dyDescent="0.25">
      <c r="A36" s="2" t="s">
        <v>25</v>
      </c>
      <c r="B36" s="3" t="s">
        <v>5</v>
      </c>
      <c r="C36" s="10" t="s">
        <v>26</v>
      </c>
      <c r="D36" s="9" t="s">
        <v>7</v>
      </c>
      <c r="E36" s="26">
        <f t="shared" si="0"/>
        <v>3.5</v>
      </c>
      <c r="F36" s="54"/>
      <c r="G36" s="54"/>
      <c r="H36" s="54"/>
      <c r="I36" s="54"/>
      <c r="J36" s="54"/>
      <c r="K36" s="43"/>
      <c r="L36" s="43"/>
      <c r="M36" s="43"/>
      <c r="N36" s="43"/>
      <c r="O36" s="43"/>
      <c r="P36" s="43"/>
      <c r="Q36" s="43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8"/>
      <c r="AC36" s="49"/>
      <c r="AD36" s="49"/>
      <c r="AE36" s="49"/>
      <c r="AF36" s="49"/>
      <c r="AG36" s="49"/>
      <c r="AH36" s="69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1"/>
      <c r="BG36" s="90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2"/>
      <c r="BU36" s="49"/>
      <c r="BV36" s="100"/>
      <c r="BW36" s="100"/>
      <c r="BX36" s="100"/>
      <c r="BY36" s="100"/>
      <c r="BZ36" s="100"/>
      <c r="CA36" s="100"/>
      <c r="CB36" s="45">
        <v>1.5</v>
      </c>
      <c r="CC36" s="45"/>
      <c r="CD36" s="45"/>
      <c r="CE36" s="45"/>
      <c r="CF36" s="45">
        <v>2</v>
      </c>
      <c r="CG36" s="105"/>
      <c r="CH36" s="105"/>
      <c r="CI36" s="105"/>
      <c r="CJ36" s="105"/>
      <c r="CK36" s="105"/>
      <c r="CL36" s="45"/>
      <c r="CM36" s="45"/>
      <c r="CN36" s="45"/>
      <c r="CO36" s="45"/>
      <c r="CP36" s="45"/>
    </row>
    <row r="37" spans="1:94" x14ac:dyDescent="0.25">
      <c r="A37" s="2" t="s">
        <v>27</v>
      </c>
      <c r="B37" s="3" t="s">
        <v>5</v>
      </c>
      <c r="C37" s="10" t="s">
        <v>28</v>
      </c>
      <c r="D37" s="9" t="s">
        <v>7</v>
      </c>
      <c r="E37" s="26">
        <f t="shared" si="0"/>
        <v>2.5</v>
      </c>
      <c r="F37" s="54"/>
      <c r="G37" s="54"/>
      <c r="H37" s="54"/>
      <c r="I37" s="54"/>
      <c r="J37" s="54"/>
      <c r="K37" s="43"/>
      <c r="L37" s="43"/>
      <c r="M37" s="43"/>
      <c r="N37" s="43"/>
      <c r="O37" s="43"/>
      <c r="P37" s="43"/>
      <c r="Q37" s="43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8"/>
      <c r="AC37" s="49"/>
      <c r="AD37" s="49"/>
      <c r="AE37" s="49"/>
      <c r="AF37" s="49"/>
      <c r="AG37" s="49"/>
      <c r="AH37" s="69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1"/>
      <c r="BG37" s="90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2"/>
      <c r="BU37" s="49"/>
      <c r="BV37" s="100"/>
      <c r="BW37" s="100"/>
      <c r="BX37" s="100"/>
      <c r="BY37" s="100"/>
      <c r="BZ37" s="100"/>
      <c r="CA37" s="100"/>
      <c r="CB37" s="45">
        <v>0.5</v>
      </c>
      <c r="CC37" s="45"/>
      <c r="CD37" s="45"/>
      <c r="CE37" s="45"/>
      <c r="CF37" s="45">
        <v>2</v>
      </c>
      <c r="CG37" s="105"/>
      <c r="CH37" s="105"/>
      <c r="CI37" s="105"/>
      <c r="CJ37" s="105"/>
      <c r="CK37" s="105"/>
      <c r="CL37" s="45"/>
      <c r="CM37" s="45"/>
      <c r="CN37" s="45"/>
      <c r="CO37" s="45"/>
      <c r="CP37" s="45"/>
    </row>
    <row r="38" spans="1:94" x14ac:dyDescent="0.25">
      <c r="A38" s="2" t="s">
        <v>27</v>
      </c>
      <c r="B38" s="3" t="s">
        <v>5</v>
      </c>
      <c r="C38" s="10" t="s">
        <v>66</v>
      </c>
      <c r="D38" s="9" t="s">
        <v>7</v>
      </c>
      <c r="E38" s="26">
        <f t="shared" si="0"/>
        <v>2.6819999999999999</v>
      </c>
      <c r="F38" s="54">
        <v>2.4089999999999998</v>
      </c>
      <c r="G38" s="54"/>
      <c r="H38" s="54">
        <v>0.27300000000000002</v>
      </c>
      <c r="I38" s="54"/>
      <c r="J38" s="54"/>
      <c r="K38" s="43"/>
      <c r="L38" s="43"/>
      <c r="M38" s="43"/>
      <c r="N38" s="43"/>
      <c r="O38" s="43"/>
      <c r="P38" s="43"/>
      <c r="Q38" s="43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8"/>
      <c r="AC38" s="49"/>
      <c r="AD38" s="49"/>
      <c r="AE38" s="49"/>
      <c r="AF38" s="49"/>
      <c r="AG38" s="49"/>
      <c r="AH38" s="69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1"/>
      <c r="BG38" s="90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2"/>
      <c r="BU38" s="49"/>
      <c r="BV38" s="100"/>
      <c r="BW38" s="100"/>
      <c r="BX38" s="100"/>
      <c r="BY38" s="100"/>
      <c r="BZ38" s="100"/>
      <c r="CA38" s="100"/>
      <c r="CB38" s="45"/>
      <c r="CC38" s="45"/>
      <c r="CD38" s="45"/>
      <c r="CE38" s="45"/>
      <c r="CF38" s="45"/>
      <c r="CG38" s="105"/>
      <c r="CH38" s="105"/>
      <c r="CI38" s="105"/>
      <c r="CJ38" s="105"/>
      <c r="CK38" s="105"/>
      <c r="CL38" s="45"/>
      <c r="CM38" s="45"/>
      <c r="CN38" s="45"/>
      <c r="CO38" s="45"/>
      <c r="CP38" s="45"/>
    </row>
    <row r="39" spans="1:94" x14ac:dyDescent="0.25">
      <c r="A39" s="2" t="s">
        <v>29</v>
      </c>
      <c r="B39" s="3" t="s">
        <v>19</v>
      </c>
      <c r="C39" s="10" t="s">
        <v>30</v>
      </c>
      <c r="D39" s="9" t="s">
        <v>31</v>
      </c>
      <c r="E39" s="26">
        <f t="shared" si="0"/>
        <v>13459</v>
      </c>
      <c r="F39" s="54">
        <v>12826</v>
      </c>
      <c r="G39" s="54"/>
      <c r="H39" s="54">
        <v>633</v>
      </c>
      <c r="I39" s="54"/>
      <c r="J39" s="54"/>
      <c r="K39" s="43"/>
      <c r="L39" s="43"/>
      <c r="M39" s="43"/>
      <c r="N39" s="43"/>
      <c r="O39" s="43"/>
      <c r="P39" s="43"/>
      <c r="Q39" s="43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8"/>
      <c r="AC39" s="49"/>
      <c r="AD39" s="49"/>
      <c r="AE39" s="49"/>
      <c r="AF39" s="49"/>
      <c r="AG39" s="49"/>
      <c r="AH39" s="69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1"/>
      <c r="BG39" s="90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2"/>
      <c r="BU39" s="49"/>
      <c r="BV39" s="100"/>
      <c r="BW39" s="100"/>
      <c r="BX39" s="100"/>
      <c r="BY39" s="100"/>
      <c r="BZ39" s="100"/>
      <c r="CA39" s="100"/>
      <c r="CB39" s="45"/>
      <c r="CC39" s="45"/>
      <c r="CD39" s="45"/>
      <c r="CE39" s="45"/>
      <c r="CF39" s="45"/>
      <c r="CG39" s="105"/>
      <c r="CH39" s="105"/>
      <c r="CI39" s="105"/>
      <c r="CJ39" s="105"/>
      <c r="CK39" s="105"/>
      <c r="CL39" s="45"/>
      <c r="CM39" s="45"/>
      <c r="CN39" s="45"/>
      <c r="CO39" s="45"/>
      <c r="CP39" s="45"/>
    </row>
    <row r="40" spans="1:94" x14ac:dyDescent="0.25">
      <c r="A40" s="2" t="s">
        <v>29</v>
      </c>
      <c r="B40" s="3" t="s">
        <v>19</v>
      </c>
      <c r="C40" s="10" t="s">
        <v>36</v>
      </c>
      <c r="D40" s="9" t="s">
        <v>31</v>
      </c>
      <c r="E40" s="26">
        <f t="shared" si="0"/>
        <v>56</v>
      </c>
      <c r="F40" s="54"/>
      <c r="G40" s="54"/>
      <c r="H40" s="54"/>
      <c r="I40" s="54"/>
      <c r="J40" s="54">
        <v>56</v>
      </c>
      <c r="K40" s="43"/>
      <c r="L40" s="43"/>
      <c r="M40" s="43"/>
      <c r="N40" s="43"/>
      <c r="O40" s="43"/>
      <c r="P40" s="43"/>
      <c r="Q40" s="43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8"/>
      <c r="AC40" s="49"/>
      <c r="AD40" s="49"/>
      <c r="AE40" s="49"/>
      <c r="AF40" s="49"/>
      <c r="AG40" s="49"/>
      <c r="AH40" s="69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1"/>
      <c r="BG40" s="90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2"/>
      <c r="BU40" s="49"/>
      <c r="BV40" s="100"/>
      <c r="BW40" s="100"/>
      <c r="BX40" s="100"/>
      <c r="BY40" s="100"/>
      <c r="BZ40" s="100"/>
      <c r="CA40" s="100"/>
      <c r="CB40" s="45"/>
      <c r="CC40" s="45"/>
      <c r="CD40" s="45"/>
      <c r="CE40" s="45"/>
      <c r="CF40" s="45"/>
      <c r="CG40" s="105"/>
      <c r="CH40" s="105"/>
      <c r="CI40" s="105"/>
      <c r="CJ40" s="105"/>
      <c r="CK40" s="105"/>
      <c r="CL40" s="45"/>
      <c r="CM40" s="45"/>
      <c r="CN40" s="45"/>
      <c r="CO40" s="45"/>
      <c r="CP40" s="45"/>
    </row>
    <row r="41" spans="1:94" x14ac:dyDescent="0.25">
      <c r="A41" s="2" t="s">
        <v>29</v>
      </c>
      <c r="B41" s="3" t="s">
        <v>19</v>
      </c>
      <c r="C41" s="10" t="s">
        <v>81</v>
      </c>
      <c r="D41" s="9" t="s">
        <v>31</v>
      </c>
      <c r="E41" s="26">
        <f t="shared" si="0"/>
        <v>21</v>
      </c>
      <c r="F41" s="54">
        <v>21</v>
      </c>
      <c r="G41" s="54"/>
      <c r="H41" s="54"/>
      <c r="I41" s="54"/>
      <c r="J41" s="54"/>
      <c r="K41" s="43"/>
      <c r="L41" s="43"/>
      <c r="M41" s="43"/>
      <c r="N41" s="43"/>
      <c r="O41" s="43"/>
      <c r="P41" s="43"/>
      <c r="Q41" s="43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8"/>
      <c r="AC41" s="49"/>
      <c r="AD41" s="49"/>
      <c r="AE41" s="49"/>
      <c r="AF41" s="49"/>
      <c r="AG41" s="49"/>
      <c r="AH41" s="69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1"/>
      <c r="BG41" s="90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2"/>
      <c r="BU41" s="49"/>
      <c r="BV41" s="100"/>
      <c r="BW41" s="100"/>
      <c r="BX41" s="100"/>
      <c r="BY41" s="100"/>
      <c r="BZ41" s="100"/>
      <c r="CA41" s="100"/>
      <c r="CB41" s="45"/>
      <c r="CC41" s="45"/>
      <c r="CD41" s="45"/>
      <c r="CE41" s="45"/>
      <c r="CF41" s="45"/>
      <c r="CG41" s="105"/>
      <c r="CH41" s="105"/>
      <c r="CI41" s="105"/>
      <c r="CJ41" s="105"/>
      <c r="CK41" s="105"/>
      <c r="CL41" s="45"/>
      <c r="CM41" s="45"/>
      <c r="CN41" s="45"/>
      <c r="CO41" s="45"/>
      <c r="CP41" s="45"/>
    </row>
    <row r="42" spans="1:94" x14ac:dyDescent="0.25">
      <c r="A42" s="2" t="s">
        <v>12</v>
      </c>
      <c r="B42" s="3" t="s">
        <v>5</v>
      </c>
      <c r="C42" s="10" t="s">
        <v>13</v>
      </c>
      <c r="D42" s="9" t="s">
        <v>7</v>
      </c>
      <c r="E42" s="26">
        <f t="shared" si="0"/>
        <v>366.43899999999996</v>
      </c>
      <c r="F42" s="54"/>
      <c r="G42" s="54"/>
      <c r="H42" s="54"/>
      <c r="I42" s="54"/>
      <c r="J42" s="54"/>
      <c r="K42" s="43"/>
      <c r="L42" s="43"/>
      <c r="M42" s="43"/>
      <c r="N42" s="43"/>
      <c r="O42" s="43"/>
      <c r="P42" s="43"/>
      <c r="Q42" s="43"/>
      <c r="R42" s="46">
        <v>8.6690000000000005</v>
      </c>
      <c r="S42" s="46">
        <v>8.9280000000000008</v>
      </c>
      <c r="T42" s="46">
        <v>8.64</v>
      </c>
      <c r="U42" s="46">
        <v>39.706000000000003</v>
      </c>
      <c r="V42" s="46">
        <v>0</v>
      </c>
      <c r="W42" s="46">
        <v>0</v>
      </c>
      <c r="X42" s="46">
        <v>11.9</v>
      </c>
      <c r="Y42" s="46">
        <v>48</v>
      </c>
      <c r="Z42" s="46">
        <v>0</v>
      </c>
      <c r="AA42" s="46">
        <v>8.1</v>
      </c>
      <c r="AB42" s="48">
        <v>0</v>
      </c>
      <c r="AC42" s="50">
        <v>0</v>
      </c>
      <c r="AD42" s="50">
        <v>0</v>
      </c>
      <c r="AE42" s="47">
        <v>60</v>
      </c>
      <c r="AF42" s="47">
        <v>4</v>
      </c>
      <c r="AG42" s="47">
        <v>75</v>
      </c>
      <c r="AH42" s="75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7"/>
      <c r="BG42" s="96"/>
      <c r="BH42" s="97"/>
      <c r="BI42" s="97"/>
      <c r="BJ42" s="97"/>
      <c r="BK42" s="97"/>
      <c r="BL42" s="97"/>
      <c r="BM42" s="97"/>
      <c r="BN42" s="97"/>
      <c r="BO42" s="97"/>
      <c r="BP42" s="97"/>
      <c r="BQ42" s="97"/>
      <c r="BR42" s="97"/>
      <c r="BS42" s="97"/>
      <c r="BT42" s="98"/>
      <c r="BU42" s="47">
        <v>0</v>
      </c>
      <c r="BV42" s="102">
        <v>0</v>
      </c>
      <c r="BW42" s="102">
        <v>0</v>
      </c>
      <c r="BX42" s="102">
        <v>48</v>
      </c>
      <c r="BY42" s="102">
        <v>0</v>
      </c>
      <c r="BZ42" s="102">
        <v>0</v>
      </c>
      <c r="CA42" s="102">
        <v>0</v>
      </c>
      <c r="CB42" s="52">
        <v>0.5</v>
      </c>
      <c r="CC42" s="52"/>
      <c r="CD42" s="52">
        <v>10</v>
      </c>
      <c r="CE42" s="52"/>
      <c r="CF42" s="52">
        <v>27.995999999999999</v>
      </c>
      <c r="CG42" s="107"/>
      <c r="CH42" s="107"/>
      <c r="CI42" s="107"/>
      <c r="CJ42" s="107"/>
      <c r="CK42" s="107"/>
      <c r="CL42" s="110">
        <v>0.5</v>
      </c>
      <c r="CM42" s="110">
        <v>1.5</v>
      </c>
      <c r="CN42" s="110">
        <v>5</v>
      </c>
      <c r="CO42" s="111"/>
      <c r="CP42" s="111"/>
    </row>
    <row r="43" spans="1:94" x14ac:dyDescent="0.25">
      <c r="A43" s="2" t="s">
        <v>55</v>
      </c>
      <c r="B43" s="3" t="s">
        <v>19</v>
      </c>
      <c r="C43" s="10" t="s">
        <v>56</v>
      </c>
      <c r="D43" s="9" t="s">
        <v>7</v>
      </c>
      <c r="E43" s="26">
        <f t="shared" si="0"/>
        <v>2.1500000000000012</v>
      </c>
      <c r="F43" s="54"/>
      <c r="G43" s="54"/>
      <c r="H43" s="54"/>
      <c r="I43" s="54"/>
      <c r="J43" s="54"/>
      <c r="K43" s="43"/>
      <c r="L43" s="43"/>
      <c r="M43" s="43"/>
      <c r="N43" s="43"/>
      <c r="O43" s="43"/>
      <c r="P43" s="43"/>
      <c r="Q43" s="43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8"/>
      <c r="AC43" s="49"/>
      <c r="AD43" s="49"/>
      <c r="AE43" s="49"/>
      <c r="AF43" s="49"/>
      <c r="AG43" s="49"/>
      <c r="AH43" s="69">
        <v>0.05</v>
      </c>
      <c r="AI43" s="70">
        <v>0.05</v>
      </c>
      <c r="AJ43" s="70">
        <v>0.05</v>
      </c>
      <c r="AK43" s="70">
        <v>0.05</v>
      </c>
      <c r="AL43" s="70">
        <v>0.05</v>
      </c>
      <c r="AM43" s="70">
        <v>0.05</v>
      </c>
      <c r="AN43" s="70">
        <v>0.05</v>
      </c>
      <c r="AO43" s="70">
        <v>0.05</v>
      </c>
      <c r="AP43" s="70">
        <v>0.05</v>
      </c>
      <c r="AQ43" s="70">
        <v>0.05</v>
      </c>
      <c r="AR43" s="70">
        <v>0.05</v>
      </c>
      <c r="AS43" s="70">
        <v>0.05</v>
      </c>
      <c r="AT43" s="70">
        <v>0.05</v>
      </c>
      <c r="AU43" s="70">
        <v>0.05</v>
      </c>
      <c r="AV43" s="70">
        <v>0.05</v>
      </c>
      <c r="AW43" s="70">
        <v>0.05</v>
      </c>
      <c r="AX43" s="70">
        <v>0.05</v>
      </c>
      <c r="AY43" s="70">
        <v>0.05</v>
      </c>
      <c r="AZ43" s="70">
        <v>0.05</v>
      </c>
      <c r="BA43" s="70">
        <v>0.05</v>
      </c>
      <c r="BB43" s="70">
        <v>0.05</v>
      </c>
      <c r="BC43" s="70">
        <v>0.05</v>
      </c>
      <c r="BD43" s="70">
        <v>0.05</v>
      </c>
      <c r="BE43" s="70">
        <v>0.05</v>
      </c>
      <c r="BF43" s="71">
        <v>0.05</v>
      </c>
      <c r="BG43" s="90">
        <v>0</v>
      </c>
      <c r="BH43" s="91">
        <v>0.05</v>
      </c>
      <c r="BI43" s="91">
        <v>0</v>
      </c>
      <c r="BJ43" s="91">
        <v>0</v>
      </c>
      <c r="BK43" s="91">
        <v>0</v>
      </c>
      <c r="BL43" s="91">
        <v>0.1</v>
      </c>
      <c r="BM43" s="91">
        <v>0.1</v>
      </c>
      <c r="BN43" s="91">
        <v>0.05</v>
      </c>
      <c r="BO43" s="91">
        <v>0.05</v>
      </c>
      <c r="BP43" s="91">
        <v>0.05</v>
      </c>
      <c r="BQ43" s="91">
        <v>0.05</v>
      </c>
      <c r="BR43" s="91">
        <v>0.05</v>
      </c>
      <c r="BS43" s="91">
        <v>0.05</v>
      </c>
      <c r="BT43" s="92">
        <v>0.05</v>
      </c>
      <c r="BU43" s="49"/>
      <c r="BV43" s="100"/>
      <c r="BW43" s="100"/>
      <c r="BX43" s="100"/>
      <c r="BY43" s="100"/>
      <c r="BZ43" s="100"/>
      <c r="CA43" s="100"/>
      <c r="CB43" s="45">
        <v>0.1</v>
      </c>
      <c r="CC43" s="45"/>
      <c r="CD43" s="45"/>
      <c r="CE43" s="45"/>
      <c r="CF43" s="45">
        <v>0.2</v>
      </c>
      <c r="CG43" s="105"/>
      <c r="CH43" s="105"/>
      <c r="CI43" s="105"/>
      <c r="CJ43" s="105"/>
      <c r="CK43" s="105"/>
      <c r="CL43" s="45"/>
      <c r="CM43" s="45"/>
      <c r="CN43" s="45"/>
      <c r="CO43" s="45"/>
      <c r="CP43" s="45"/>
    </row>
    <row r="44" spans="1:94" x14ac:dyDescent="0.25">
      <c r="A44" s="2" t="s">
        <v>47</v>
      </c>
      <c r="B44" s="3" t="s">
        <v>5</v>
      </c>
      <c r="C44" s="10" t="s">
        <v>48</v>
      </c>
      <c r="D44" s="9" t="s">
        <v>7</v>
      </c>
      <c r="E44" s="26">
        <f t="shared" si="0"/>
        <v>0</v>
      </c>
      <c r="F44" s="54"/>
      <c r="G44" s="54"/>
      <c r="H44" s="54"/>
      <c r="I44" s="54"/>
      <c r="J44" s="54"/>
      <c r="K44" s="43"/>
      <c r="L44" s="43"/>
      <c r="M44" s="43"/>
      <c r="N44" s="43"/>
      <c r="O44" s="43"/>
      <c r="P44" s="43"/>
      <c r="Q44" s="43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8"/>
      <c r="AC44" s="49"/>
      <c r="AD44" s="49"/>
      <c r="AE44" s="49"/>
      <c r="AF44" s="49"/>
      <c r="AG44" s="49"/>
      <c r="AH44" s="69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1"/>
      <c r="BG44" s="90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2"/>
      <c r="BU44" s="49"/>
      <c r="BV44" s="100"/>
      <c r="BW44" s="100"/>
      <c r="BX44" s="100"/>
      <c r="BY44" s="100"/>
      <c r="BZ44" s="100"/>
      <c r="CA44" s="100"/>
      <c r="CB44" s="45"/>
      <c r="CC44" s="45"/>
      <c r="CD44" s="45"/>
      <c r="CE44" s="45"/>
      <c r="CF44" s="45"/>
      <c r="CG44" s="105"/>
      <c r="CH44" s="105"/>
      <c r="CI44" s="105"/>
      <c r="CJ44" s="105"/>
      <c r="CK44" s="105"/>
      <c r="CL44" s="45"/>
      <c r="CM44" s="45"/>
      <c r="CN44" s="45"/>
      <c r="CO44" s="45"/>
      <c r="CP44" s="45"/>
    </row>
    <row r="45" spans="1:94" x14ac:dyDescent="0.25">
      <c r="A45" s="2" t="s">
        <v>49</v>
      </c>
      <c r="B45" s="3" t="s">
        <v>5</v>
      </c>
      <c r="C45" s="10" t="s">
        <v>50</v>
      </c>
      <c r="D45" s="9" t="s">
        <v>7</v>
      </c>
      <c r="E45" s="26">
        <f t="shared" si="0"/>
        <v>0.25</v>
      </c>
      <c r="F45" s="54"/>
      <c r="G45" s="54"/>
      <c r="H45" s="54"/>
      <c r="I45" s="54"/>
      <c r="J45" s="54"/>
      <c r="K45" s="43"/>
      <c r="L45" s="43"/>
      <c r="M45" s="43"/>
      <c r="N45" s="43"/>
      <c r="O45" s="43"/>
      <c r="P45" s="43"/>
      <c r="Q45" s="43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8"/>
      <c r="AC45" s="49"/>
      <c r="AD45" s="49"/>
      <c r="AE45" s="49"/>
      <c r="AF45" s="49"/>
      <c r="AG45" s="49"/>
      <c r="AH45" s="69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1"/>
      <c r="BG45" s="90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2"/>
      <c r="BU45" s="49"/>
      <c r="BV45" s="100"/>
      <c r="BW45" s="100"/>
      <c r="BX45" s="100"/>
      <c r="BY45" s="100"/>
      <c r="BZ45" s="100"/>
      <c r="CA45" s="100"/>
      <c r="CB45" s="45">
        <v>0.25</v>
      </c>
      <c r="CC45" s="45"/>
      <c r="CD45" s="45"/>
      <c r="CE45" s="45"/>
      <c r="CF45" s="45"/>
      <c r="CG45" s="105"/>
      <c r="CH45" s="105"/>
      <c r="CI45" s="105"/>
      <c r="CJ45" s="105"/>
      <c r="CK45" s="105"/>
      <c r="CL45" s="45"/>
      <c r="CM45" s="45"/>
      <c r="CN45" s="45"/>
      <c r="CO45" s="45"/>
      <c r="CP45" s="45"/>
    </row>
    <row r="46" spans="1:94" x14ac:dyDescent="0.25">
      <c r="A46" s="2" t="s">
        <v>32</v>
      </c>
      <c r="B46" s="3" t="s">
        <v>5</v>
      </c>
      <c r="C46" s="10" t="s">
        <v>33</v>
      </c>
      <c r="D46" s="9" t="s">
        <v>31</v>
      </c>
      <c r="E46" s="26">
        <f t="shared" si="0"/>
        <v>255</v>
      </c>
      <c r="F46" s="54"/>
      <c r="G46" s="54"/>
      <c r="H46" s="54">
        <v>255</v>
      </c>
      <c r="I46" s="54"/>
      <c r="J46" s="54"/>
      <c r="K46" s="43"/>
      <c r="L46" s="43"/>
      <c r="M46" s="43"/>
      <c r="N46" s="43"/>
      <c r="O46" s="43"/>
      <c r="P46" s="43"/>
      <c r="Q46" s="43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8"/>
      <c r="AC46" s="49"/>
      <c r="AD46" s="49"/>
      <c r="AE46" s="49"/>
      <c r="AF46" s="49"/>
      <c r="AG46" s="49"/>
      <c r="AH46" s="69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1"/>
      <c r="BG46" s="90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2"/>
      <c r="BU46" s="49"/>
      <c r="BV46" s="100"/>
      <c r="BW46" s="100"/>
      <c r="BX46" s="100"/>
      <c r="BY46" s="100"/>
      <c r="BZ46" s="100"/>
      <c r="CA46" s="100"/>
      <c r="CB46" s="45"/>
      <c r="CC46" s="45"/>
      <c r="CD46" s="45"/>
      <c r="CE46" s="45"/>
      <c r="CF46" s="45"/>
      <c r="CG46" s="105"/>
      <c r="CH46" s="105"/>
      <c r="CI46" s="105"/>
      <c r="CJ46" s="105"/>
      <c r="CK46" s="105"/>
      <c r="CL46" s="45"/>
      <c r="CM46" s="45"/>
      <c r="CN46" s="45"/>
      <c r="CO46" s="45"/>
      <c r="CP46" s="45"/>
    </row>
    <row r="47" spans="1:94" x14ac:dyDescent="0.25">
      <c r="A47" s="2" t="s">
        <v>32</v>
      </c>
      <c r="B47" s="3" t="s">
        <v>5</v>
      </c>
      <c r="C47" s="10" t="s">
        <v>37</v>
      </c>
      <c r="D47" s="9" t="s">
        <v>7</v>
      </c>
      <c r="E47" s="26">
        <f t="shared" si="0"/>
        <v>1072.5239999999997</v>
      </c>
      <c r="F47" s="54">
        <v>928.3</v>
      </c>
      <c r="G47" s="54"/>
      <c r="H47" s="54">
        <v>121.9</v>
      </c>
      <c r="I47" s="54"/>
      <c r="J47" s="54"/>
      <c r="K47" s="43"/>
      <c r="L47" s="43"/>
      <c r="M47" s="43"/>
      <c r="N47" s="43"/>
      <c r="O47" s="43"/>
      <c r="P47" s="43"/>
      <c r="Q47" s="43"/>
      <c r="R47" s="46"/>
      <c r="S47" s="46"/>
      <c r="T47" s="46"/>
      <c r="U47" s="46"/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8">
        <v>0</v>
      </c>
      <c r="AC47" s="49">
        <v>0</v>
      </c>
      <c r="AD47" s="49">
        <v>11</v>
      </c>
      <c r="AE47" s="49">
        <v>0</v>
      </c>
      <c r="AF47" s="49">
        <v>0</v>
      </c>
      <c r="AG47" s="49">
        <v>0</v>
      </c>
      <c r="AH47" s="69">
        <v>4.0999999999999996</v>
      </c>
      <c r="AI47" s="70">
        <v>3.5</v>
      </c>
      <c r="AJ47" s="70">
        <v>0</v>
      </c>
      <c r="AK47" s="70">
        <v>0</v>
      </c>
      <c r="AL47" s="70">
        <v>1.3</v>
      </c>
      <c r="AM47" s="70">
        <v>0</v>
      </c>
      <c r="AN47" s="70">
        <v>0</v>
      </c>
      <c r="AO47" s="70">
        <v>0</v>
      </c>
      <c r="AP47" s="70">
        <v>0</v>
      </c>
      <c r="AQ47" s="70">
        <v>0</v>
      </c>
      <c r="AR47" s="70">
        <v>0</v>
      </c>
      <c r="AS47" s="70">
        <v>0</v>
      </c>
      <c r="AT47" s="70">
        <v>0</v>
      </c>
      <c r="AU47" s="70">
        <v>0</v>
      </c>
      <c r="AV47" s="70">
        <v>0</v>
      </c>
      <c r="AW47" s="70">
        <v>0</v>
      </c>
      <c r="AX47" s="70">
        <v>0</v>
      </c>
      <c r="AY47" s="70">
        <v>0</v>
      </c>
      <c r="AZ47" s="70">
        <v>0.22</v>
      </c>
      <c r="BA47" s="70">
        <v>0</v>
      </c>
      <c r="BB47" s="70">
        <v>0.3</v>
      </c>
      <c r="BC47" s="70">
        <v>0</v>
      </c>
      <c r="BD47" s="70">
        <v>0</v>
      </c>
      <c r="BE47" s="70">
        <v>0</v>
      </c>
      <c r="BF47" s="71">
        <v>0</v>
      </c>
      <c r="BG47" s="90">
        <v>0</v>
      </c>
      <c r="BH47" s="91">
        <v>0</v>
      </c>
      <c r="BI47" s="91">
        <v>0</v>
      </c>
      <c r="BJ47" s="91">
        <v>0</v>
      </c>
      <c r="BK47" s="91">
        <v>0</v>
      </c>
      <c r="BL47" s="91">
        <v>0.1</v>
      </c>
      <c r="BM47" s="91">
        <v>0</v>
      </c>
      <c r="BN47" s="91">
        <v>0</v>
      </c>
      <c r="BO47" s="91">
        <v>0</v>
      </c>
      <c r="BP47" s="91">
        <v>0</v>
      </c>
      <c r="BQ47" s="91">
        <v>0</v>
      </c>
      <c r="BR47" s="91">
        <v>0</v>
      </c>
      <c r="BS47" s="91">
        <v>0</v>
      </c>
      <c r="BT47" s="92">
        <v>0.2</v>
      </c>
      <c r="BU47" s="49">
        <v>0</v>
      </c>
      <c r="BV47" s="100">
        <v>0</v>
      </c>
      <c r="BW47" s="100">
        <v>0</v>
      </c>
      <c r="BX47" s="100">
        <v>0</v>
      </c>
      <c r="BY47" s="100">
        <v>0</v>
      </c>
      <c r="BZ47" s="100">
        <v>0</v>
      </c>
      <c r="CA47" s="100">
        <v>0</v>
      </c>
      <c r="CB47" s="45">
        <v>0</v>
      </c>
      <c r="CC47" s="45"/>
      <c r="CD47" s="45"/>
      <c r="CE47" s="45"/>
      <c r="CF47" s="45"/>
      <c r="CG47" s="105">
        <v>8.1000000000000003E-2</v>
      </c>
      <c r="CH47" s="105">
        <v>1.7999999999999999E-2</v>
      </c>
      <c r="CI47" s="105">
        <v>2.1000000000000001E-2</v>
      </c>
      <c r="CJ47" s="105">
        <v>2.1999999999999999E-2</v>
      </c>
      <c r="CK47" s="105">
        <v>0.16200000000000001</v>
      </c>
      <c r="CL47" s="45"/>
      <c r="CM47" s="45">
        <v>1.3</v>
      </c>
      <c r="CN47" s="45"/>
      <c r="CO47" s="45"/>
      <c r="CP47" s="45"/>
    </row>
    <row r="48" spans="1:94" x14ac:dyDescent="0.25">
      <c r="A48" s="2" t="s">
        <v>32</v>
      </c>
      <c r="B48" s="3" t="s">
        <v>5</v>
      </c>
      <c r="C48" s="10" t="s">
        <v>38</v>
      </c>
      <c r="D48" s="9" t="s">
        <v>7</v>
      </c>
      <c r="E48" s="26">
        <f t="shared" si="0"/>
        <v>0</v>
      </c>
      <c r="F48" s="54"/>
      <c r="G48" s="54"/>
      <c r="H48" s="54"/>
      <c r="I48" s="54"/>
      <c r="J48" s="54"/>
      <c r="K48" s="43"/>
      <c r="L48" s="43"/>
      <c r="M48" s="43"/>
      <c r="N48" s="43"/>
      <c r="O48" s="43"/>
      <c r="P48" s="43"/>
      <c r="Q48" s="43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8"/>
      <c r="AC48" s="49"/>
      <c r="AD48" s="49"/>
      <c r="AE48" s="49"/>
      <c r="AF48" s="49"/>
      <c r="AG48" s="49"/>
      <c r="AH48" s="69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1"/>
      <c r="BG48" s="90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2"/>
      <c r="BU48" s="49"/>
      <c r="BV48" s="100"/>
      <c r="BW48" s="100"/>
      <c r="BX48" s="100"/>
      <c r="BY48" s="100"/>
      <c r="BZ48" s="100"/>
      <c r="CA48" s="100"/>
      <c r="CB48" s="45"/>
      <c r="CC48" s="45"/>
      <c r="CD48" s="45"/>
      <c r="CE48" s="45"/>
      <c r="CF48" s="45"/>
      <c r="CG48" s="105"/>
      <c r="CH48" s="105"/>
      <c r="CI48" s="105"/>
      <c r="CJ48" s="105"/>
      <c r="CK48" s="105"/>
      <c r="CL48" s="45"/>
      <c r="CM48" s="45"/>
      <c r="CN48" s="45"/>
      <c r="CO48" s="45"/>
      <c r="CP48" s="45"/>
    </row>
    <row r="49" spans="1:94" s="30" customFormat="1" x14ac:dyDescent="0.25">
      <c r="A49" s="31" t="s">
        <v>51</v>
      </c>
      <c r="B49" s="32" t="s">
        <v>5</v>
      </c>
      <c r="C49" s="33" t="s">
        <v>52</v>
      </c>
      <c r="D49" s="34" t="s">
        <v>7</v>
      </c>
      <c r="E49" s="26">
        <f t="shared" si="0"/>
        <v>0.5</v>
      </c>
      <c r="F49" s="54"/>
      <c r="G49" s="54"/>
      <c r="H49" s="54"/>
      <c r="I49" s="54"/>
      <c r="J49" s="54"/>
      <c r="K49" s="43"/>
      <c r="L49" s="43"/>
      <c r="M49" s="43"/>
      <c r="N49" s="43"/>
      <c r="O49" s="43"/>
      <c r="P49" s="43"/>
      <c r="Q49" s="43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8"/>
      <c r="AC49" s="49"/>
      <c r="AD49" s="49"/>
      <c r="AE49" s="49"/>
      <c r="AF49" s="49"/>
      <c r="AG49" s="49"/>
      <c r="AH49" s="69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1"/>
      <c r="BG49" s="90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2"/>
      <c r="BU49" s="49"/>
      <c r="BV49" s="100"/>
      <c r="BW49" s="100"/>
      <c r="BX49" s="100"/>
      <c r="BY49" s="100"/>
      <c r="BZ49" s="100"/>
      <c r="CA49" s="100"/>
      <c r="CB49" s="53">
        <v>0.5</v>
      </c>
      <c r="CC49" s="53"/>
      <c r="CD49" s="53"/>
      <c r="CE49" s="53"/>
      <c r="CF49" s="53"/>
      <c r="CG49" s="105"/>
      <c r="CH49" s="105"/>
      <c r="CI49" s="105"/>
      <c r="CJ49" s="105"/>
      <c r="CK49" s="105"/>
      <c r="CL49" s="45"/>
      <c r="CM49" s="45"/>
      <c r="CN49" s="45"/>
      <c r="CO49" s="45"/>
      <c r="CP49" s="45"/>
    </row>
    <row r="50" spans="1:94" x14ac:dyDescent="0.25">
      <c r="A50" s="12" t="s">
        <v>39</v>
      </c>
      <c r="B50" s="13" t="s">
        <v>19</v>
      </c>
      <c r="C50" s="4" t="s">
        <v>40</v>
      </c>
      <c r="D50" s="14" t="s">
        <v>31</v>
      </c>
      <c r="E50" s="26">
        <f t="shared" si="0"/>
        <v>5</v>
      </c>
      <c r="F50" s="54"/>
      <c r="G50" s="54"/>
      <c r="H50" s="54">
        <v>5</v>
      </c>
      <c r="I50" s="54"/>
      <c r="J50" s="54"/>
      <c r="K50" s="43"/>
      <c r="L50" s="43"/>
      <c r="M50" s="43"/>
      <c r="N50" s="43"/>
      <c r="O50" s="43"/>
      <c r="P50" s="43"/>
      <c r="Q50" s="43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8"/>
      <c r="AC50" s="49"/>
      <c r="AD50" s="49"/>
      <c r="AE50" s="49"/>
      <c r="AF50" s="49"/>
      <c r="AG50" s="49"/>
      <c r="AH50" s="69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1"/>
      <c r="BG50" s="90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2"/>
      <c r="BU50" s="49"/>
      <c r="BV50" s="100"/>
      <c r="BW50" s="100"/>
      <c r="BX50" s="100"/>
      <c r="BY50" s="100"/>
      <c r="BZ50" s="100"/>
      <c r="CA50" s="100"/>
      <c r="CB50" s="45"/>
      <c r="CC50" s="45"/>
      <c r="CD50" s="45"/>
      <c r="CE50" s="45"/>
      <c r="CF50" s="45"/>
      <c r="CG50" s="105"/>
      <c r="CH50" s="105"/>
      <c r="CI50" s="105"/>
      <c r="CJ50" s="105"/>
      <c r="CK50" s="105"/>
      <c r="CL50" s="45"/>
      <c r="CM50" s="45"/>
      <c r="CN50" s="45"/>
      <c r="CO50" s="45"/>
      <c r="CP50" s="45"/>
    </row>
    <row r="51" spans="1:94" x14ac:dyDescent="0.25">
      <c r="A51" s="12" t="s">
        <v>74</v>
      </c>
      <c r="B51" s="13" t="s">
        <v>19</v>
      </c>
      <c r="C51" s="4" t="s">
        <v>75</v>
      </c>
      <c r="D51" s="14" t="s">
        <v>7</v>
      </c>
      <c r="E51" s="26">
        <f t="shared" si="0"/>
        <v>0.5</v>
      </c>
      <c r="F51" s="54"/>
      <c r="G51" s="54"/>
      <c r="H51" s="54"/>
      <c r="I51" s="54"/>
      <c r="J51" s="54"/>
      <c r="K51" s="43"/>
      <c r="L51" s="43"/>
      <c r="M51" s="43"/>
      <c r="N51" s="43"/>
      <c r="O51" s="43"/>
      <c r="P51" s="43"/>
      <c r="Q51" s="43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8"/>
      <c r="AC51" s="49"/>
      <c r="AD51" s="49"/>
      <c r="AE51" s="49"/>
      <c r="AF51" s="49"/>
      <c r="AG51" s="49"/>
      <c r="AH51" s="69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1"/>
      <c r="BG51" s="90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2"/>
      <c r="BU51" s="49"/>
      <c r="BV51" s="100"/>
      <c r="BW51" s="100"/>
      <c r="BX51" s="100"/>
      <c r="BY51" s="100"/>
      <c r="BZ51" s="100"/>
      <c r="CA51" s="100"/>
      <c r="CB51" s="45"/>
      <c r="CC51" s="45"/>
      <c r="CD51" s="45"/>
      <c r="CE51" s="45"/>
      <c r="CF51" s="45">
        <v>0.5</v>
      </c>
      <c r="CG51" s="105"/>
      <c r="CH51" s="105"/>
      <c r="CI51" s="105"/>
      <c r="CJ51" s="105"/>
      <c r="CK51" s="105"/>
      <c r="CL51" s="45"/>
      <c r="CM51" s="45"/>
      <c r="CN51" s="45"/>
      <c r="CO51" s="45"/>
      <c r="CP51" s="45"/>
    </row>
    <row r="52" spans="1:94" x14ac:dyDescent="0.25">
      <c r="A52" s="12" t="s">
        <v>53</v>
      </c>
      <c r="B52" s="13" t="s">
        <v>5</v>
      </c>
      <c r="C52" s="4" t="s">
        <v>54</v>
      </c>
      <c r="D52" s="14" t="s">
        <v>7</v>
      </c>
      <c r="E52" s="26">
        <f t="shared" si="0"/>
        <v>2.1</v>
      </c>
      <c r="F52" s="54"/>
      <c r="G52" s="54"/>
      <c r="H52" s="54"/>
      <c r="I52" s="54"/>
      <c r="J52" s="54"/>
      <c r="K52" s="43"/>
      <c r="L52" s="43"/>
      <c r="M52" s="43"/>
      <c r="N52" s="43"/>
      <c r="O52" s="43"/>
      <c r="P52" s="43"/>
      <c r="Q52" s="43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8"/>
      <c r="AC52" s="49"/>
      <c r="AD52" s="49"/>
      <c r="AE52" s="49"/>
      <c r="AF52" s="49"/>
      <c r="AG52" s="49"/>
      <c r="AH52" s="69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1"/>
      <c r="BG52" s="90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2"/>
      <c r="BU52" s="49"/>
      <c r="BV52" s="100"/>
      <c r="BW52" s="100"/>
      <c r="BX52" s="100"/>
      <c r="BY52" s="100"/>
      <c r="BZ52" s="100"/>
      <c r="CA52" s="100"/>
      <c r="CB52" s="45"/>
      <c r="CC52" s="45"/>
      <c r="CD52" s="45"/>
      <c r="CE52" s="45"/>
      <c r="CF52" s="45"/>
      <c r="CG52" s="105"/>
      <c r="CH52" s="105"/>
      <c r="CI52" s="105"/>
      <c r="CJ52" s="105"/>
      <c r="CK52" s="105"/>
      <c r="CL52" s="45">
        <v>0.2</v>
      </c>
      <c r="CM52" s="45">
        <v>0.6</v>
      </c>
      <c r="CN52" s="45">
        <v>1.1000000000000001</v>
      </c>
      <c r="CO52" s="45">
        <v>0.1</v>
      </c>
      <c r="CP52" s="45">
        <v>0.1</v>
      </c>
    </row>
    <row r="53" spans="1:94" x14ac:dyDescent="0.25">
      <c r="A53" s="12" t="s">
        <v>4</v>
      </c>
      <c r="B53" s="13" t="s">
        <v>5</v>
      </c>
      <c r="C53" s="17" t="s">
        <v>6</v>
      </c>
      <c r="D53" s="14" t="s">
        <v>7</v>
      </c>
      <c r="E53" s="26">
        <f t="shared" si="0"/>
        <v>95333.998999999996</v>
      </c>
      <c r="F53" s="54"/>
      <c r="G53" s="54">
        <v>75558.883000000002</v>
      </c>
      <c r="H53" s="54"/>
      <c r="I53" s="54">
        <v>3889.69</v>
      </c>
      <c r="J53" s="54">
        <v>140</v>
      </c>
      <c r="K53" s="43"/>
      <c r="L53" s="43"/>
      <c r="M53" s="43"/>
      <c r="N53" s="43"/>
      <c r="O53" s="43"/>
      <c r="P53" s="43"/>
      <c r="Q53" s="43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8"/>
      <c r="AC53" s="49"/>
      <c r="AD53" s="49"/>
      <c r="AE53" s="49"/>
      <c r="AF53" s="49"/>
      <c r="AG53" s="49"/>
      <c r="AH53" s="69">
        <v>936</v>
      </c>
      <c r="AI53" s="70">
        <v>481</v>
      </c>
      <c r="AJ53" s="70">
        <v>273</v>
      </c>
      <c r="AK53" s="70">
        <v>260</v>
      </c>
      <c r="AL53" s="70">
        <v>182</v>
      </c>
      <c r="AM53" s="70">
        <v>208</v>
      </c>
      <c r="AN53" s="70">
        <v>273</v>
      </c>
      <c r="AO53" s="70">
        <v>260</v>
      </c>
      <c r="AP53" s="70">
        <v>31.2</v>
      </c>
      <c r="AQ53" s="70">
        <v>156</v>
      </c>
      <c r="AR53" s="70">
        <v>234</v>
      </c>
      <c r="AS53" s="70">
        <v>234</v>
      </c>
      <c r="AT53" s="70">
        <v>221</v>
      </c>
      <c r="AU53" s="70">
        <v>416</v>
      </c>
      <c r="AV53" s="70">
        <v>117</v>
      </c>
      <c r="AW53" s="70">
        <v>520</v>
      </c>
      <c r="AX53" s="70">
        <v>455</v>
      </c>
      <c r="AY53" s="70">
        <v>234</v>
      </c>
      <c r="AZ53" s="70">
        <v>143</v>
      </c>
      <c r="BA53" s="70">
        <v>104</v>
      </c>
      <c r="BB53" s="70">
        <v>195</v>
      </c>
      <c r="BC53" s="70">
        <v>39</v>
      </c>
      <c r="BD53" s="70">
        <v>130</v>
      </c>
      <c r="BE53" s="70">
        <v>78</v>
      </c>
      <c r="BF53" s="71">
        <v>78</v>
      </c>
      <c r="BG53" s="90">
        <v>167</v>
      </c>
      <c r="BH53" s="91">
        <v>240</v>
      </c>
      <c r="BI53" s="91">
        <v>273</v>
      </c>
      <c r="BJ53" s="91">
        <v>273</v>
      </c>
      <c r="BK53" s="91">
        <v>260</v>
      </c>
      <c r="BL53" s="91">
        <v>249</v>
      </c>
      <c r="BM53" s="91">
        <v>308</v>
      </c>
      <c r="BN53" s="91">
        <v>93.2</v>
      </c>
      <c r="BO53" s="91">
        <v>58</v>
      </c>
      <c r="BP53" s="91">
        <v>165</v>
      </c>
      <c r="BQ53" s="91">
        <v>215</v>
      </c>
      <c r="BR53" s="91">
        <v>260</v>
      </c>
      <c r="BS53" s="91">
        <v>170</v>
      </c>
      <c r="BT53" s="92">
        <v>260</v>
      </c>
      <c r="BU53" s="49"/>
      <c r="BV53" s="100">
        <v>1720</v>
      </c>
      <c r="BW53" s="100">
        <v>331.2</v>
      </c>
      <c r="BX53" s="100">
        <v>1160</v>
      </c>
      <c r="BY53" s="100">
        <v>39</v>
      </c>
      <c r="BZ53" s="100">
        <v>81.84</v>
      </c>
      <c r="CA53" s="100">
        <v>471.14</v>
      </c>
      <c r="CB53" s="45">
        <f>200*1.4*2.2</f>
        <v>616</v>
      </c>
      <c r="CC53" s="45">
        <v>1658</v>
      </c>
      <c r="CD53" s="45">
        <v>175.982</v>
      </c>
      <c r="CE53" s="45">
        <v>66.39</v>
      </c>
      <c r="CF53" s="45">
        <v>160.97399999999999</v>
      </c>
      <c r="CG53" s="105"/>
      <c r="CH53" s="105"/>
      <c r="CI53" s="105"/>
      <c r="CJ53" s="105"/>
      <c r="CK53" s="105"/>
      <c r="CL53" s="45">
        <v>1.5</v>
      </c>
      <c r="CM53" s="45">
        <v>4</v>
      </c>
      <c r="CN53" s="45">
        <v>10</v>
      </c>
      <c r="CO53" s="45"/>
      <c r="CP53" s="45"/>
    </row>
    <row r="54" spans="1:94" x14ac:dyDescent="0.25">
      <c r="A54" s="12" t="s">
        <v>4</v>
      </c>
      <c r="B54" s="13" t="s">
        <v>5</v>
      </c>
      <c r="C54" s="4" t="s">
        <v>8</v>
      </c>
      <c r="D54" s="14" t="s">
        <v>7</v>
      </c>
      <c r="E54" s="26">
        <f t="shared" si="0"/>
        <v>168.36599999999999</v>
      </c>
      <c r="F54" s="54"/>
      <c r="G54" s="54"/>
      <c r="H54" s="54"/>
      <c r="I54" s="54"/>
      <c r="J54" s="54"/>
      <c r="K54" s="43"/>
      <c r="L54" s="43"/>
      <c r="M54" s="43"/>
      <c r="N54" s="43"/>
      <c r="O54" s="43"/>
      <c r="P54" s="43"/>
      <c r="Q54" s="43"/>
      <c r="R54" s="46">
        <v>14.646000000000001</v>
      </c>
      <c r="S54" s="46">
        <v>41.76</v>
      </c>
      <c r="T54" s="46">
        <v>0.76</v>
      </c>
      <c r="U54" s="46">
        <v>33.6</v>
      </c>
      <c r="V54" s="46"/>
      <c r="W54" s="46"/>
      <c r="X54" s="46">
        <v>19</v>
      </c>
      <c r="Y54" s="46">
        <v>15</v>
      </c>
      <c r="Z54" s="46">
        <v>1.3</v>
      </c>
      <c r="AA54" s="46">
        <v>31.1</v>
      </c>
      <c r="AB54" s="48">
        <v>11.2</v>
      </c>
      <c r="AC54" s="49"/>
      <c r="AD54" s="49"/>
      <c r="AE54" s="49"/>
      <c r="AF54" s="49"/>
      <c r="AG54" s="49"/>
      <c r="AH54" s="69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1"/>
      <c r="BG54" s="90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2"/>
      <c r="BU54" s="49"/>
      <c r="BV54" s="100"/>
      <c r="BW54" s="100"/>
      <c r="BX54" s="100"/>
      <c r="BY54" s="100"/>
      <c r="BZ54" s="100"/>
      <c r="CA54" s="100"/>
      <c r="CB54" s="45"/>
      <c r="CC54" s="45"/>
      <c r="CD54" s="45"/>
      <c r="CE54" s="45"/>
      <c r="CF54" s="45"/>
      <c r="CG54" s="105"/>
      <c r="CH54" s="105"/>
      <c r="CI54" s="105"/>
      <c r="CJ54" s="105"/>
      <c r="CK54" s="105"/>
      <c r="CL54" s="45"/>
      <c r="CM54" s="45"/>
      <c r="CN54" s="45"/>
      <c r="CO54" s="45"/>
      <c r="CP54" s="45"/>
    </row>
    <row r="55" spans="1:94" x14ac:dyDescent="0.25">
      <c r="A55" s="12" t="s">
        <v>4</v>
      </c>
      <c r="B55" s="13" t="s">
        <v>5</v>
      </c>
      <c r="C55" s="4" t="s">
        <v>9</v>
      </c>
      <c r="D55" s="14" t="s">
        <v>7</v>
      </c>
      <c r="E55" s="26">
        <f t="shared" si="0"/>
        <v>0</v>
      </c>
      <c r="F55" s="54"/>
      <c r="G55" s="54"/>
      <c r="H55" s="54"/>
      <c r="I55" s="54"/>
      <c r="J55" s="54"/>
      <c r="K55" s="43"/>
      <c r="L55" s="43"/>
      <c r="M55" s="43"/>
      <c r="N55" s="43"/>
      <c r="O55" s="43"/>
      <c r="P55" s="43"/>
      <c r="Q55" s="43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8"/>
      <c r="AC55" s="49"/>
      <c r="AD55" s="49"/>
      <c r="AE55" s="49"/>
      <c r="AF55" s="49"/>
      <c r="AG55" s="49"/>
      <c r="AH55" s="69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1"/>
      <c r="BG55" s="90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2"/>
      <c r="BU55" s="49"/>
      <c r="BV55" s="100"/>
      <c r="BW55" s="100"/>
      <c r="BX55" s="100"/>
      <c r="BY55" s="100"/>
      <c r="BZ55" s="100"/>
      <c r="CA55" s="100"/>
      <c r="CB55" s="45"/>
      <c r="CC55" s="45"/>
      <c r="CD55" s="45"/>
      <c r="CE55" s="45"/>
      <c r="CF55" s="45"/>
      <c r="CG55" s="105"/>
      <c r="CH55" s="105"/>
      <c r="CI55" s="105"/>
      <c r="CJ55" s="105"/>
      <c r="CK55" s="105"/>
      <c r="CL55" s="45"/>
      <c r="CM55" s="45"/>
      <c r="CN55" s="45"/>
      <c r="CO55" s="45"/>
      <c r="CP55" s="45"/>
    </row>
    <row r="56" spans="1:94" x14ac:dyDescent="0.25">
      <c r="A56" s="12" t="s">
        <v>4</v>
      </c>
      <c r="B56" s="13" t="s">
        <v>5</v>
      </c>
      <c r="C56" s="4" t="s">
        <v>84</v>
      </c>
      <c r="D56" s="14" t="s">
        <v>7</v>
      </c>
      <c r="E56" s="26">
        <f t="shared" si="0"/>
        <v>0</v>
      </c>
      <c r="F56" s="54"/>
      <c r="G56" s="54"/>
      <c r="H56" s="54"/>
      <c r="I56" s="54"/>
      <c r="J56" s="54"/>
      <c r="K56" s="43"/>
      <c r="L56" s="43"/>
      <c r="M56" s="43"/>
      <c r="N56" s="43"/>
      <c r="O56" s="43"/>
      <c r="P56" s="43"/>
      <c r="Q56" s="43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8"/>
      <c r="AC56" s="49"/>
      <c r="AD56" s="49"/>
      <c r="AE56" s="49"/>
      <c r="AF56" s="49"/>
      <c r="AG56" s="49"/>
      <c r="AH56" s="69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1"/>
      <c r="BG56" s="90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2"/>
      <c r="BU56" s="49"/>
      <c r="BV56" s="100"/>
      <c r="BW56" s="100"/>
      <c r="BX56" s="100"/>
      <c r="BY56" s="100"/>
      <c r="BZ56" s="100"/>
      <c r="CA56" s="100"/>
      <c r="CB56" s="45"/>
      <c r="CC56" s="45"/>
      <c r="CD56" s="45"/>
      <c r="CE56" s="45"/>
      <c r="CF56" s="45"/>
      <c r="CG56" s="105"/>
      <c r="CH56" s="105"/>
      <c r="CI56" s="105"/>
      <c r="CJ56" s="105"/>
      <c r="CK56" s="105"/>
      <c r="CL56" s="45"/>
      <c r="CM56" s="45"/>
      <c r="CN56" s="45"/>
      <c r="CO56" s="45"/>
      <c r="CP56" s="45"/>
    </row>
    <row r="57" spans="1:94" x14ac:dyDescent="0.25">
      <c r="A57" s="12" t="s">
        <v>4</v>
      </c>
      <c r="B57" s="13" t="s">
        <v>5</v>
      </c>
      <c r="C57" s="4" t="s">
        <v>85</v>
      </c>
      <c r="D57" s="14" t="s">
        <v>7</v>
      </c>
      <c r="E57" s="26">
        <f t="shared" si="0"/>
        <v>4232.3059999999996</v>
      </c>
      <c r="F57" s="54"/>
      <c r="G57" s="54"/>
      <c r="H57" s="54"/>
      <c r="I57" s="54"/>
      <c r="J57" s="54"/>
      <c r="K57" s="43">
        <v>270</v>
      </c>
      <c r="L57" s="43">
        <v>278</v>
      </c>
      <c r="M57" s="43">
        <v>476</v>
      </c>
      <c r="N57" s="43">
        <v>106</v>
      </c>
      <c r="O57" s="43">
        <v>96</v>
      </c>
      <c r="P57" s="43">
        <v>353</v>
      </c>
      <c r="Q57" s="43">
        <v>303</v>
      </c>
      <c r="R57" s="46">
        <v>68.316000000000003</v>
      </c>
      <c r="S57" s="46">
        <v>37.200000000000003</v>
      </c>
      <c r="T57" s="46">
        <v>26.76</v>
      </c>
      <c r="U57" s="46">
        <v>198.53</v>
      </c>
      <c r="V57" s="46">
        <v>0</v>
      </c>
      <c r="W57" s="46">
        <v>0</v>
      </c>
      <c r="X57" s="46">
        <v>49.5</v>
      </c>
      <c r="Y57" s="46">
        <v>150</v>
      </c>
      <c r="Z57" s="46">
        <v>31.1</v>
      </c>
      <c r="AA57" s="46">
        <v>46.5</v>
      </c>
      <c r="AB57" s="48">
        <v>23.6</v>
      </c>
      <c r="AC57" s="47">
        <v>65</v>
      </c>
      <c r="AD57" s="47">
        <v>78</v>
      </c>
      <c r="AE57" s="47">
        <v>150</v>
      </c>
      <c r="AF57" s="47">
        <v>47</v>
      </c>
      <c r="AG57" s="47">
        <v>230</v>
      </c>
      <c r="AH57" s="69">
        <v>102.4</v>
      </c>
      <c r="AI57" s="70">
        <v>141.4</v>
      </c>
      <c r="AJ57" s="70">
        <v>17.600000000000001</v>
      </c>
      <c r="AK57" s="70">
        <v>25.1</v>
      </c>
      <c r="AL57" s="70">
        <v>4.5</v>
      </c>
      <c r="AM57" s="70">
        <v>31</v>
      </c>
      <c r="AN57" s="70">
        <v>16.7</v>
      </c>
      <c r="AO57" s="70">
        <v>18.5</v>
      </c>
      <c r="AP57" s="70">
        <v>7.7</v>
      </c>
      <c r="AQ57" s="70">
        <v>0</v>
      </c>
      <c r="AR57" s="70">
        <v>43.7</v>
      </c>
      <c r="AS57" s="70">
        <v>14.5</v>
      </c>
      <c r="AT57" s="70">
        <v>10.4</v>
      </c>
      <c r="AU57" s="70">
        <v>2</v>
      </c>
      <c r="AV57" s="70">
        <v>0</v>
      </c>
      <c r="AW57" s="70">
        <v>18.5</v>
      </c>
      <c r="AX57" s="70">
        <v>27</v>
      </c>
      <c r="AY57" s="70">
        <v>35.299999999999997</v>
      </c>
      <c r="AZ57" s="70">
        <v>24.1</v>
      </c>
      <c r="BA57" s="70">
        <v>51.7</v>
      </c>
      <c r="BB57" s="70">
        <v>52.3</v>
      </c>
      <c r="BC57" s="70">
        <v>16.100000000000001</v>
      </c>
      <c r="BD57" s="70">
        <v>83.9</v>
      </c>
      <c r="BE57" s="70">
        <v>26.8</v>
      </c>
      <c r="BF57" s="71">
        <v>12.9</v>
      </c>
      <c r="BG57" s="90">
        <v>0</v>
      </c>
      <c r="BH57" s="91">
        <v>37.5</v>
      </c>
      <c r="BI57" s="91">
        <v>0</v>
      </c>
      <c r="BJ57" s="91">
        <v>0</v>
      </c>
      <c r="BK57" s="91">
        <v>0</v>
      </c>
      <c r="BL57" s="91">
        <v>13</v>
      </c>
      <c r="BM57" s="91">
        <v>5.7</v>
      </c>
      <c r="BN57" s="91">
        <v>3</v>
      </c>
      <c r="BO57" s="91">
        <v>3</v>
      </c>
      <c r="BP57" s="91">
        <v>0</v>
      </c>
      <c r="BQ57" s="91">
        <v>0</v>
      </c>
      <c r="BR57" s="91">
        <v>7.5</v>
      </c>
      <c r="BS57" s="91">
        <v>0</v>
      </c>
      <c r="BT57" s="92">
        <v>3</v>
      </c>
      <c r="BU57" s="49">
        <v>32</v>
      </c>
      <c r="BV57" s="102">
        <v>0</v>
      </c>
      <c r="BW57" s="102">
        <v>0</v>
      </c>
      <c r="BX57" s="100">
        <v>160</v>
      </c>
      <c r="BY57" s="100">
        <v>0</v>
      </c>
      <c r="BZ57" s="100">
        <v>0</v>
      </c>
      <c r="CA57" s="100">
        <v>0</v>
      </c>
      <c r="CB57" s="45">
        <v>100</v>
      </c>
      <c r="CC57" s="45"/>
      <c r="CD57" s="45"/>
      <c r="CE57" s="45"/>
      <c r="CF57" s="45"/>
      <c r="CG57" s="105"/>
      <c r="CH57" s="105"/>
      <c r="CI57" s="105"/>
      <c r="CJ57" s="105"/>
      <c r="CK57" s="105"/>
      <c r="CL57" s="45"/>
      <c r="CM57" s="45"/>
      <c r="CN57" s="45"/>
      <c r="CO57" s="45"/>
      <c r="CP57" s="45"/>
    </row>
    <row r="58" spans="1:94" x14ac:dyDescent="0.25">
      <c r="A58" s="12" t="s">
        <v>18</v>
      </c>
      <c r="B58" s="13" t="s">
        <v>19</v>
      </c>
      <c r="C58" s="4" t="s">
        <v>20</v>
      </c>
      <c r="D58" s="14" t="s">
        <v>7</v>
      </c>
      <c r="E58" s="26">
        <f t="shared" si="0"/>
        <v>592</v>
      </c>
      <c r="F58" s="54"/>
      <c r="G58" s="54"/>
      <c r="H58" s="54">
        <v>592</v>
      </c>
      <c r="I58" s="54"/>
      <c r="J58" s="54"/>
      <c r="K58" s="43"/>
      <c r="L58" s="43"/>
      <c r="M58" s="43"/>
      <c r="N58" s="43"/>
      <c r="O58" s="43"/>
      <c r="P58" s="43"/>
      <c r="Q58" s="43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8"/>
      <c r="AC58" s="49"/>
      <c r="AD58" s="49"/>
      <c r="AE58" s="49"/>
      <c r="AF58" s="49"/>
      <c r="AG58" s="49"/>
      <c r="AH58" s="69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1"/>
      <c r="BG58" s="90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2"/>
      <c r="BU58" s="49"/>
      <c r="BV58" s="100"/>
      <c r="BW58" s="100"/>
      <c r="BX58" s="100"/>
      <c r="BY58" s="100"/>
      <c r="BZ58" s="100"/>
      <c r="CA58" s="100"/>
      <c r="CB58" s="45"/>
      <c r="CC58" s="45"/>
      <c r="CD58" s="45"/>
      <c r="CE58" s="45"/>
      <c r="CF58" s="45"/>
      <c r="CG58" s="105"/>
      <c r="CH58" s="105"/>
      <c r="CI58" s="105"/>
      <c r="CJ58" s="105"/>
      <c r="CK58" s="105"/>
      <c r="CL58" s="45"/>
      <c r="CM58" s="45"/>
      <c r="CN58" s="45"/>
      <c r="CO58" s="45"/>
      <c r="CP58" s="45"/>
    </row>
    <row r="59" spans="1:94" x14ac:dyDescent="0.25">
      <c r="A59" s="12" t="s">
        <v>16</v>
      </c>
      <c r="B59" s="13" t="s">
        <v>5</v>
      </c>
      <c r="C59" s="17" t="s">
        <v>17</v>
      </c>
      <c r="D59" s="14" t="s">
        <v>7</v>
      </c>
      <c r="E59" s="26">
        <f t="shared" si="0"/>
        <v>18500.687000000002</v>
      </c>
      <c r="F59" s="54">
        <v>16818.614000000001</v>
      </c>
      <c r="G59" s="54"/>
      <c r="H59" s="54">
        <v>1681.5730000000001</v>
      </c>
      <c r="I59" s="54"/>
      <c r="J59" s="54"/>
      <c r="K59" s="43"/>
      <c r="L59" s="43"/>
      <c r="M59" s="43"/>
      <c r="N59" s="43"/>
      <c r="O59" s="43"/>
      <c r="P59" s="43"/>
      <c r="Q59" s="43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8"/>
      <c r="AC59" s="49"/>
      <c r="AD59" s="49"/>
      <c r="AE59" s="49"/>
      <c r="AF59" s="49"/>
      <c r="AG59" s="49"/>
      <c r="AH59" s="69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1"/>
      <c r="BG59" s="90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2"/>
      <c r="BU59" s="49"/>
      <c r="BV59" s="100"/>
      <c r="BW59" s="100"/>
      <c r="BX59" s="100"/>
      <c r="BY59" s="100"/>
      <c r="BZ59" s="100"/>
      <c r="CA59" s="100"/>
      <c r="CB59" s="45"/>
      <c r="CC59" s="45"/>
      <c r="CD59" s="45"/>
      <c r="CE59" s="45"/>
      <c r="CF59" s="45"/>
      <c r="CG59" s="105"/>
      <c r="CH59" s="105"/>
      <c r="CI59" s="105"/>
      <c r="CJ59" s="105"/>
      <c r="CK59" s="105"/>
      <c r="CL59" s="45">
        <v>0.5</v>
      </c>
      <c r="CM59" s="45"/>
      <c r="CN59" s="45"/>
      <c r="CO59" s="45"/>
      <c r="CP59" s="45"/>
    </row>
    <row r="60" spans="1:94" x14ac:dyDescent="0.25">
      <c r="A60" s="12" t="s">
        <v>100</v>
      </c>
      <c r="B60" s="13" t="s">
        <v>19</v>
      </c>
      <c r="C60" s="4" t="s">
        <v>101</v>
      </c>
      <c r="D60" s="14" t="s">
        <v>7</v>
      </c>
      <c r="E60" s="26">
        <f t="shared" si="0"/>
        <v>0.5</v>
      </c>
      <c r="F60" s="54"/>
      <c r="G60" s="54"/>
      <c r="H60" s="54"/>
      <c r="I60" s="54"/>
      <c r="J60" s="54"/>
      <c r="K60" s="43"/>
      <c r="L60" s="43"/>
      <c r="M60" s="43"/>
      <c r="N60" s="43"/>
      <c r="O60" s="43"/>
      <c r="P60" s="43"/>
      <c r="Q60" s="43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8"/>
      <c r="AC60" s="49"/>
      <c r="AD60" s="49"/>
      <c r="AE60" s="49"/>
      <c r="AF60" s="49"/>
      <c r="AG60" s="49"/>
      <c r="AH60" s="69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1"/>
      <c r="BG60" s="90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2"/>
      <c r="BU60" s="49"/>
      <c r="BV60" s="100"/>
      <c r="BW60" s="100"/>
      <c r="BX60" s="100"/>
      <c r="BY60" s="100"/>
      <c r="BZ60" s="100"/>
      <c r="CA60" s="100"/>
      <c r="CB60" s="45"/>
      <c r="CC60" s="45"/>
      <c r="CD60" s="45"/>
      <c r="CE60" s="45"/>
      <c r="CF60" s="45">
        <v>0.5</v>
      </c>
      <c r="CG60" s="105"/>
      <c r="CH60" s="105"/>
      <c r="CI60" s="105"/>
      <c r="CJ60" s="105"/>
      <c r="CK60" s="105"/>
      <c r="CL60" s="45"/>
      <c r="CM60" s="45"/>
      <c r="CN60" s="45"/>
      <c r="CO60" s="45"/>
      <c r="CP60" s="45"/>
    </row>
    <row r="61" spans="1:94" x14ac:dyDescent="0.25">
      <c r="A61" s="12" t="s">
        <v>102</v>
      </c>
      <c r="B61" s="13" t="s">
        <v>19</v>
      </c>
      <c r="C61" s="4" t="s">
        <v>103</v>
      </c>
      <c r="D61" s="14" t="s">
        <v>7</v>
      </c>
      <c r="E61" s="26">
        <f t="shared" si="0"/>
        <v>0</v>
      </c>
      <c r="F61" s="54"/>
      <c r="G61" s="54"/>
      <c r="H61" s="54"/>
      <c r="I61" s="54"/>
      <c r="J61" s="54"/>
      <c r="K61" s="43"/>
      <c r="L61" s="43"/>
      <c r="M61" s="43"/>
      <c r="N61" s="43"/>
      <c r="O61" s="43"/>
      <c r="P61" s="43"/>
      <c r="Q61" s="43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8"/>
      <c r="AC61" s="49"/>
      <c r="AD61" s="49"/>
      <c r="AE61" s="49"/>
      <c r="AF61" s="49"/>
      <c r="AG61" s="49"/>
      <c r="AH61" s="69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1"/>
      <c r="BG61" s="90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2"/>
      <c r="BU61" s="49"/>
      <c r="BV61" s="100"/>
      <c r="BW61" s="100"/>
      <c r="BX61" s="100"/>
      <c r="BY61" s="100"/>
      <c r="BZ61" s="100"/>
      <c r="CA61" s="100"/>
      <c r="CB61" s="45"/>
      <c r="CC61" s="45"/>
      <c r="CD61" s="45"/>
      <c r="CE61" s="45"/>
      <c r="CF61" s="45"/>
      <c r="CG61" s="105"/>
      <c r="CH61" s="105"/>
      <c r="CI61" s="105"/>
      <c r="CJ61" s="105"/>
      <c r="CK61" s="105"/>
      <c r="CL61" s="45"/>
      <c r="CM61" s="45"/>
      <c r="CN61" s="45"/>
      <c r="CO61" s="45"/>
      <c r="CP61" s="45"/>
    </row>
    <row r="62" spans="1:94" x14ac:dyDescent="0.25">
      <c r="A62" s="12" t="s">
        <v>104</v>
      </c>
      <c r="B62" s="13" t="s">
        <v>5</v>
      </c>
      <c r="C62" s="15" t="s">
        <v>105</v>
      </c>
      <c r="D62" s="14" t="s">
        <v>7</v>
      </c>
      <c r="E62" s="26">
        <f t="shared" si="0"/>
        <v>2</v>
      </c>
      <c r="F62" s="54"/>
      <c r="G62" s="54"/>
      <c r="H62" s="54"/>
      <c r="I62" s="54"/>
      <c r="J62" s="54"/>
      <c r="K62" s="43"/>
      <c r="L62" s="43"/>
      <c r="M62" s="43"/>
      <c r="N62" s="43"/>
      <c r="O62" s="43"/>
      <c r="P62" s="43"/>
      <c r="Q62" s="43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8"/>
      <c r="AC62" s="49"/>
      <c r="AD62" s="49"/>
      <c r="AE62" s="49"/>
      <c r="AF62" s="49"/>
      <c r="AG62" s="49"/>
      <c r="AH62" s="69"/>
      <c r="AI62" s="70"/>
      <c r="AJ62" s="70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1"/>
      <c r="BG62" s="90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2"/>
      <c r="BU62" s="49"/>
      <c r="BV62" s="100"/>
      <c r="BW62" s="100"/>
      <c r="BX62" s="100"/>
      <c r="BY62" s="100"/>
      <c r="BZ62" s="100"/>
      <c r="CA62" s="100"/>
      <c r="CB62" s="45">
        <v>2</v>
      </c>
      <c r="CC62" s="45"/>
      <c r="CD62" s="45"/>
      <c r="CE62" s="45"/>
      <c r="CF62" s="45"/>
      <c r="CG62" s="105"/>
      <c r="CH62" s="105"/>
      <c r="CI62" s="105"/>
      <c r="CJ62" s="105"/>
      <c r="CK62" s="105"/>
      <c r="CL62" s="45"/>
      <c r="CM62" s="45"/>
      <c r="CN62" s="45"/>
      <c r="CO62" s="45"/>
      <c r="CP62" s="45"/>
    </row>
    <row r="63" spans="1:94" s="36" customFormat="1" x14ac:dyDescent="0.25">
      <c r="A63" s="12" t="s">
        <v>86</v>
      </c>
      <c r="B63" s="13" t="s">
        <v>19</v>
      </c>
      <c r="C63" s="4" t="s">
        <v>87</v>
      </c>
      <c r="D63" s="14" t="s">
        <v>7</v>
      </c>
      <c r="E63" s="26">
        <f t="shared" si="0"/>
        <v>1.5</v>
      </c>
      <c r="F63" s="54"/>
      <c r="G63" s="54"/>
      <c r="H63" s="54"/>
      <c r="I63" s="54"/>
      <c r="J63" s="54"/>
      <c r="K63" s="43"/>
      <c r="L63" s="43"/>
      <c r="M63" s="43"/>
      <c r="N63" s="43"/>
      <c r="O63" s="43"/>
      <c r="P63" s="43"/>
      <c r="Q63" s="43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8"/>
      <c r="AC63" s="49"/>
      <c r="AD63" s="49"/>
      <c r="AE63" s="49"/>
      <c r="AF63" s="49"/>
      <c r="AG63" s="49"/>
      <c r="AH63" s="69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1"/>
      <c r="BG63" s="90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2"/>
      <c r="BU63" s="49"/>
      <c r="BV63" s="100"/>
      <c r="BW63" s="100"/>
      <c r="BX63" s="100"/>
      <c r="BY63" s="100"/>
      <c r="BZ63" s="100"/>
      <c r="CA63" s="100"/>
      <c r="CB63" s="45"/>
      <c r="CC63" s="45"/>
      <c r="CD63" s="45"/>
      <c r="CE63" s="45"/>
      <c r="CF63" s="45">
        <v>1.5</v>
      </c>
      <c r="CG63" s="105"/>
      <c r="CH63" s="105"/>
      <c r="CI63" s="105"/>
      <c r="CJ63" s="105"/>
      <c r="CK63" s="105"/>
      <c r="CL63" s="45"/>
      <c r="CM63" s="45"/>
      <c r="CN63" s="45"/>
      <c r="CO63" s="45"/>
      <c r="CP63" s="45"/>
    </row>
    <row r="64" spans="1:94" s="36" customFormat="1" x14ac:dyDescent="0.25">
      <c r="A64" s="12" t="s">
        <v>106</v>
      </c>
      <c r="B64" s="13" t="s">
        <v>5</v>
      </c>
      <c r="C64" s="4" t="s">
        <v>107</v>
      </c>
      <c r="D64" s="14" t="s">
        <v>7</v>
      </c>
      <c r="E64" s="26">
        <f t="shared" si="0"/>
        <v>0</v>
      </c>
      <c r="F64" s="54"/>
      <c r="G64" s="54"/>
      <c r="H64" s="54"/>
      <c r="I64" s="54"/>
      <c r="J64" s="54"/>
      <c r="K64" s="43"/>
      <c r="L64" s="43"/>
      <c r="M64" s="43"/>
      <c r="N64" s="43"/>
      <c r="O64" s="43"/>
      <c r="P64" s="43"/>
      <c r="Q64" s="43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8"/>
      <c r="AC64" s="49"/>
      <c r="AD64" s="49"/>
      <c r="AE64" s="49"/>
      <c r="AF64" s="49"/>
      <c r="AG64" s="49"/>
      <c r="AH64" s="69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1"/>
      <c r="BG64" s="90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2"/>
      <c r="BU64" s="49"/>
      <c r="BV64" s="100"/>
      <c r="BW64" s="100"/>
      <c r="BX64" s="100"/>
      <c r="BY64" s="100"/>
      <c r="BZ64" s="100"/>
      <c r="CA64" s="100"/>
      <c r="CB64" s="45"/>
      <c r="CC64" s="45"/>
      <c r="CD64" s="45"/>
      <c r="CE64" s="45"/>
      <c r="CF64" s="45"/>
      <c r="CG64" s="105"/>
      <c r="CH64" s="105"/>
      <c r="CI64" s="105"/>
      <c r="CJ64" s="105"/>
      <c r="CK64" s="105"/>
      <c r="CL64" s="45"/>
      <c r="CM64" s="45"/>
      <c r="CN64" s="45"/>
      <c r="CO64" s="45"/>
      <c r="CP64" s="45"/>
    </row>
    <row r="65" spans="1:94" s="36" customFormat="1" x14ac:dyDescent="0.25">
      <c r="A65" s="12" t="s">
        <v>64</v>
      </c>
      <c r="B65" s="13" t="s">
        <v>5</v>
      </c>
      <c r="C65" s="4" t="s">
        <v>65</v>
      </c>
      <c r="D65" s="14" t="s">
        <v>7</v>
      </c>
      <c r="E65" s="26">
        <f t="shared" si="0"/>
        <v>2.6</v>
      </c>
      <c r="F65" s="54"/>
      <c r="G65" s="54"/>
      <c r="H65" s="54"/>
      <c r="I65" s="54"/>
      <c r="J65" s="54"/>
      <c r="K65" s="43"/>
      <c r="L65" s="43"/>
      <c r="M65" s="43"/>
      <c r="N65" s="43"/>
      <c r="O65" s="43"/>
      <c r="P65" s="43"/>
      <c r="Q65" s="43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8"/>
      <c r="AC65" s="49"/>
      <c r="AD65" s="49"/>
      <c r="AE65" s="49"/>
      <c r="AF65" s="49"/>
      <c r="AG65" s="49"/>
      <c r="AH65" s="69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1"/>
      <c r="BG65" s="90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2"/>
      <c r="BU65" s="49"/>
      <c r="BV65" s="100"/>
      <c r="BW65" s="100"/>
      <c r="BX65" s="100"/>
      <c r="BY65" s="100"/>
      <c r="BZ65" s="100"/>
      <c r="CA65" s="100"/>
      <c r="CB65" s="45">
        <v>1</v>
      </c>
      <c r="CC65" s="45"/>
      <c r="CD65" s="45">
        <v>0.1</v>
      </c>
      <c r="CE65" s="45">
        <v>0.5</v>
      </c>
      <c r="CF65" s="45">
        <v>1</v>
      </c>
      <c r="CG65" s="105"/>
      <c r="CH65" s="105"/>
      <c r="CI65" s="105"/>
      <c r="CJ65" s="105"/>
      <c r="CK65" s="105"/>
      <c r="CL65" s="45"/>
      <c r="CM65" s="45"/>
      <c r="CN65" s="45"/>
      <c r="CO65" s="45"/>
      <c r="CP65" s="45"/>
    </row>
    <row r="66" spans="1:94" s="36" customFormat="1" x14ac:dyDescent="0.25">
      <c r="A66" s="12" t="s">
        <v>4</v>
      </c>
      <c r="B66" s="13" t="s">
        <v>5</v>
      </c>
      <c r="C66" s="4" t="s">
        <v>112</v>
      </c>
      <c r="D66" s="14" t="s">
        <v>7</v>
      </c>
      <c r="E66" s="26">
        <f t="shared" si="0"/>
        <v>50</v>
      </c>
      <c r="F66" s="54"/>
      <c r="G66" s="54"/>
      <c r="H66" s="54"/>
      <c r="I66" s="54"/>
      <c r="J66" s="54"/>
      <c r="K66" s="43"/>
      <c r="L66" s="43"/>
      <c r="M66" s="43"/>
      <c r="N66" s="43"/>
      <c r="O66" s="43"/>
      <c r="P66" s="43"/>
      <c r="Q66" s="43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8"/>
      <c r="AC66" s="49"/>
      <c r="AD66" s="49"/>
      <c r="AE66" s="49"/>
      <c r="AF66" s="49"/>
      <c r="AG66" s="49"/>
      <c r="AH66" s="69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1"/>
      <c r="BG66" s="90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2"/>
      <c r="BU66" s="49"/>
      <c r="BV66" s="100"/>
      <c r="BW66" s="100"/>
      <c r="BX66" s="100"/>
      <c r="BY66" s="100"/>
      <c r="BZ66" s="100"/>
      <c r="CA66" s="100"/>
      <c r="CB66" s="45">
        <v>50</v>
      </c>
      <c r="CC66" s="45"/>
      <c r="CD66" s="45"/>
      <c r="CE66" s="45"/>
      <c r="CF66" s="45"/>
      <c r="CG66" s="105"/>
      <c r="CH66" s="105"/>
      <c r="CI66" s="105"/>
      <c r="CJ66" s="105"/>
      <c r="CK66" s="105"/>
      <c r="CL66" s="45"/>
      <c r="CM66" s="45"/>
      <c r="CN66" s="45"/>
      <c r="CO66" s="45"/>
      <c r="CP66" s="45"/>
    </row>
    <row r="67" spans="1:94" s="36" customFormat="1" x14ac:dyDescent="0.25">
      <c r="A67" s="12" t="s">
        <v>32</v>
      </c>
      <c r="B67" s="13" t="s">
        <v>5</v>
      </c>
      <c r="C67" s="4" t="s">
        <v>113</v>
      </c>
      <c r="D67" s="14" t="s">
        <v>7</v>
      </c>
      <c r="E67" s="26">
        <f t="shared" si="0"/>
        <v>0</v>
      </c>
      <c r="F67" s="54"/>
      <c r="G67" s="54"/>
      <c r="H67" s="54"/>
      <c r="I67" s="54"/>
      <c r="J67" s="54"/>
      <c r="K67" s="43"/>
      <c r="L67" s="43"/>
      <c r="M67" s="43"/>
      <c r="N67" s="43"/>
      <c r="O67" s="43"/>
      <c r="P67" s="43"/>
      <c r="Q67" s="43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8"/>
      <c r="AC67" s="49"/>
      <c r="AD67" s="49"/>
      <c r="AE67" s="49"/>
      <c r="AF67" s="49"/>
      <c r="AG67" s="49"/>
      <c r="AH67" s="69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1"/>
      <c r="BG67" s="90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2"/>
      <c r="BU67" s="49"/>
      <c r="BV67" s="100"/>
      <c r="BW67" s="100"/>
      <c r="BX67" s="100"/>
      <c r="BY67" s="100"/>
      <c r="BZ67" s="100"/>
      <c r="CA67" s="100"/>
      <c r="CB67" s="45"/>
      <c r="CC67" s="45"/>
      <c r="CD67" s="45"/>
      <c r="CE67" s="45"/>
      <c r="CF67" s="45"/>
      <c r="CG67" s="105"/>
      <c r="CH67" s="105"/>
      <c r="CI67" s="105"/>
      <c r="CJ67" s="105"/>
      <c r="CK67" s="105"/>
      <c r="CL67" s="45"/>
      <c r="CM67" s="45"/>
      <c r="CN67" s="45"/>
      <c r="CO67" s="45"/>
      <c r="CP67" s="45"/>
    </row>
    <row r="68" spans="1:94" s="36" customFormat="1" ht="15.75" thickBot="1" x14ac:dyDescent="0.3">
      <c r="A68" s="19" t="s">
        <v>115</v>
      </c>
      <c r="B68" s="20" t="s">
        <v>5</v>
      </c>
      <c r="C68" s="21" t="s">
        <v>116</v>
      </c>
      <c r="D68" s="22" t="s">
        <v>7</v>
      </c>
      <c r="E68" s="26">
        <f t="shared" si="0"/>
        <v>50</v>
      </c>
      <c r="F68" s="54"/>
      <c r="G68" s="54"/>
      <c r="H68" s="54"/>
      <c r="I68" s="54"/>
      <c r="J68" s="54"/>
      <c r="K68" s="43"/>
      <c r="L68" s="43"/>
      <c r="M68" s="43"/>
      <c r="N68" s="43"/>
      <c r="O68" s="43"/>
      <c r="P68" s="43"/>
      <c r="Q68" s="43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8"/>
      <c r="AC68" s="49"/>
      <c r="AD68" s="49"/>
      <c r="AE68" s="49"/>
      <c r="AF68" s="49"/>
      <c r="AG68" s="49"/>
      <c r="AH68" s="69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1"/>
      <c r="BG68" s="90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2"/>
      <c r="BU68" s="49"/>
      <c r="BV68" s="100"/>
      <c r="BW68" s="100"/>
      <c r="BX68" s="100"/>
      <c r="BY68" s="100"/>
      <c r="BZ68" s="100"/>
      <c r="CA68" s="100"/>
      <c r="CB68" s="45">
        <v>50</v>
      </c>
      <c r="CC68" s="45"/>
      <c r="CD68" s="45"/>
      <c r="CE68" s="45"/>
      <c r="CF68" s="45"/>
      <c r="CG68" s="105"/>
      <c r="CH68" s="105"/>
      <c r="CI68" s="105"/>
      <c r="CJ68" s="105"/>
      <c r="CK68" s="105"/>
      <c r="CL68" s="45"/>
      <c r="CM68" s="45"/>
      <c r="CN68" s="45"/>
      <c r="CO68" s="45"/>
      <c r="CP68" s="45"/>
    </row>
    <row r="69" spans="1:94" s="37" customFormat="1" x14ac:dyDescent="0.25">
      <c r="A69" s="40"/>
      <c r="B69" s="41"/>
      <c r="C69" s="42"/>
      <c r="D69" s="39"/>
      <c r="E69" s="38"/>
      <c r="X69" s="36"/>
      <c r="Y69" s="36"/>
      <c r="Z69" s="36"/>
      <c r="AA69" s="36"/>
      <c r="AB69" s="36"/>
      <c r="AH69" s="78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80"/>
      <c r="BG69" s="78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80"/>
      <c r="CL69" s="36"/>
      <c r="CM69" s="36"/>
      <c r="CN69" s="36"/>
      <c r="CO69" s="36"/>
      <c r="CP69" s="36"/>
    </row>
    <row r="70" spans="1:94" s="37" customFormat="1" x14ac:dyDescent="0.25">
      <c r="A70" s="40"/>
      <c r="B70" s="41"/>
      <c r="C70" s="42"/>
      <c r="D70" s="39"/>
      <c r="E70" s="38"/>
      <c r="X70" s="36"/>
      <c r="Y70" s="36"/>
      <c r="Z70" s="36"/>
      <c r="AA70" s="36"/>
      <c r="AB70" s="36"/>
      <c r="AH70" s="78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80"/>
      <c r="BG70" s="78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80"/>
      <c r="CL70" s="36"/>
      <c r="CM70" s="36"/>
      <c r="CN70" s="36"/>
      <c r="CO70" s="36"/>
      <c r="CP70" s="36"/>
    </row>
    <row r="71" spans="1:94" x14ac:dyDescent="0.25">
      <c r="A71" s="114" t="s">
        <v>110</v>
      </c>
      <c r="B71" s="114"/>
      <c r="C71" s="27" t="s">
        <v>114</v>
      </c>
      <c r="D71" s="28" t="s">
        <v>111</v>
      </c>
      <c r="E71" s="29">
        <v>44377</v>
      </c>
    </row>
  </sheetData>
  <sortState xmlns:xlrd2="http://schemas.microsoft.com/office/spreadsheetml/2017/richdata2" ref="A2:L65">
    <sortCondition ref="A2:A65"/>
  </sortState>
  <mergeCells count="4">
    <mergeCell ref="D1:D2"/>
    <mergeCell ref="C1:C2"/>
    <mergeCell ref="B1:B2"/>
    <mergeCell ref="A71:B71"/>
  </mergeCells>
  <phoneticPr fontId="6" type="noConversion"/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Dadla</dc:creator>
  <cp:lastModifiedBy>Koudelka Martin</cp:lastModifiedBy>
  <dcterms:created xsi:type="dcterms:W3CDTF">2017-03-20T13:33:28Z</dcterms:created>
  <dcterms:modified xsi:type="dcterms:W3CDTF">2021-06-29T10:47:53Z</dcterms:modified>
</cp:coreProperties>
</file>